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plinazcertenv-my.sharepoint.com/personal/ritesh_khetan_pinelabs_com/Documents/1.Corporate Finance_Team Folder/1-Quarterly Presentation/4-Q1 FY27/2-KPI Handbook/"/>
    </mc:Choice>
  </mc:AlternateContent>
  <xr:revisionPtr revIDLastSave="196" documentId="8_{16D3E809-B8DF-4789-81E9-2E43F7E865A2}" xr6:coauthVersionLast="47" xr6:coauthVersionMax="47" xr10:uidLastSave="{B9205D93-5761-431D-B0D6-581C0342C5ED}"/>
  <bookViews>
    <workbookView xWindow="-110" yWindow="-110" windowWidth="19420" windowHeight="11500" tabRatio="919" xr2:uid="{00000000-000D-0000-FFFF-FFFF00000000}"/>
  </bookViews>
  <sheets>
    <sheet name="Cover Page" sheetId="2" r:id="rId1"/>
    <sheet name="Table of Contents" sheetId="7" r:id="rId2"/>
    <sheet name="Sheet1" sheetId="9" state="hidden" r:id="rId3"/>
    <sheet name="A-KPI's" sheetId="1" r:id="rId4"/>
    <sheet name="B-Management P&amp;L" sheetId="8" r:id="rId5"/>
    <sheet name="C-Reconciliations" sheetId="6" r:id="rId6"/>
    <sheet name="D-Glossary" sheetId="5" r:id="rId7"/>
  </sheets>
  <definedNames>
    <definedName name="_Hlk198141306" localSheetId="6">'D-Glossary'!$C$18</definedName>
    <definedName name="_Hlk198141336" localSheetId="6">'D-Glossary'!$C$10</definedName>
    <definedName name="_Hlk198141364" localSheetId="6">'D-Glossary'!$C$6</definedName>
    <definedName name="_Hlk198141391" localSheetId="6">'D-Glossary'!$C$16</definedName>
    <definedName name="_Hlk198141405" localSheetId="6">'D-Glossary'!$C$12</definedName>
    <definedName name="_Hlk198141440" localSheetId="6">'D-Glossary'!$C$19</definedName>
    <definedName name="_Hlk198141451" localSheetId="6">'D-Glossary'!$C$20</definedName>
    <definedName name="_Hlk198141459" localSheetId="6">'D-Glossary'!$C$11</definedName>
    <definedName name="_Hlk198141471" localSheetId="6">'D-Glossary'!$C$14</definedName>
    <definedName name="_Hlk198141500" localSheetId="6">'D-Glossary'!$C$8</definedName>
    <definedName name="_Hlk198141529" localSheetId="6">'D-Glossary'!$C$5</definedName>
    <definedName name="_Hlk198141959" localSheetId="6">'D-Glossary'!$C$7</definedName>
    <definedName name="_Hlk198142381" localSheetId="6">'D-Glossary'!$C$9</definedName>
    <definedName name="_Hlk199962813" localSheetId="6">'D-Glossary'!$C$3</definedName>
    <definedName name="_Hlk209730548" localSheetId="5">'C-Reconciliations'!$B$18</definedName>
    <definedName name="_xlnm.Print_Area" localSheetId="0">'Cover Page'!$C$2:$N$15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9" l="1"/>
  <c r="E6" i="9"/>
  <c r="F6" i="9"/>
  <c r="E5" i="9"/>
  <c r="F5" i="9"/>
  <c r="D5" i="9"/>
  <c r="C6" i="9"/>
  <c r="C5" i="9"/>
  <c r="F12" i="9"/>
  <c r="E12" i="9"/>
  <c r="D12" i="9"/>
  <c r="E11" i="9"/>
  <c r="F11" i="9"/>
  <c r="D11" i="9"/>
  <c r="E10" i="9"/>
  <c r="F10" i="9"/>
  <c r="D10" i="9"/>
  <c r="E9" i="9"/>
  <c r="F9" i="9"/>
  <c r="D9" i="9"/>
  <c r="F4" i="9"/>
  <c r="E4" i="9"/>
  <c r="D4" i="9"/>
  <c r="C4" i="9"/>
  <c r="B4" i="9"/>
  <c r="F3" i="9"/>
  <c r="E3" i="9"/>
  <c r="D3" i="9"/>
  <c r="C3" i="9"/>
  <c r="B3" i="9"/>
</calcChain>
</file>

<file path=xl/sharedStrings.xml><?xml version="1.0" encoding="utf-8"?>
<sst xmlns="http://schemas.openxmlformats.org/spreadsheetml/2006/main" count="216" uniqueCount="124">
  <si>
    <t>KPI and Financials data book</t>
  </si>
  <si>
    <t xml:space="preserve"> Q1FY27 results</t>
  </si>
  <si>
    <t>Table of contents</t>
  </si>
  <si>
    <t>S No.</t>
  </si>
  <si>
    <t>Index</t>
  </si>
  <si>
    <t>A.</t>
  </si>
  <si>
    <t>KPI's</t>
  </si>
  <si>
    <t>B.</t>
  </si>
  <si>
    <t>Management P&amp;L</t>
  </si>
  <si>
    <t>C.</t>
  </si>
  <si>
    <t>Reconciliations</t>
  </si>
  <si>
    <t>D.</t>
  </si>
  <si>
    <t>Glossary</t>
  </si>
  <si>
    <t>Particulars</t>
  </si>
  <si>
    <t>Unit</t>
  </si>
  <si>
    <t>FY24</t>
  </si>
  <si>
    <t>FY25</t>
  </si>
  <si>
    <t>FY26</t>
  </si>
  <si>
    <t>Operating Performance</t>
  </si>
  <si>
    <t>Number of DCP's</t>
  </si>
  <si>
    <t>Number of Merchants</t>
  </si>
  <si>
    <t>Financial Performance</t>
  </si>
  <si>
    <t>Revenue</t>
  </si>
  <si>
    <t>₹ Cr</t>
  </si>
  <si>
    <t>Contribution Margin</t>
  </si>
  <si>
    <t>Adjusted EBITDA</t>
  </si>
  <si>
    <t>PAT</t>
  </si>
  <si>
    <t>Q1'FY25</t>
  </si>
  <si>
    <t>Q2'FY25</t>
  </si>
  <si>
    <t>Q3'FY25</t>
  </si>
  <si>
    <t>Q4'FY25</t>
  </si>
  <si>
    <t>Q1'FY26</t>
  </si>
  <si>
    <t>Q2'FY26</t>
  </si>
  <si>
    <t>Q3'FY26</t>
  </si>
  <si>
    <t>Q4'FY26</t>
  </si>
  <si>
    <t>Q1'FY27</t>
  </si>
  <si>
    <t>Select Financial Metrics</t>
  </si>
  <si>
    <t>Revenue from operations</t>
  </si>
  <si>
    <t>Digital Infrastructure and Transaction Platform Revenue</t>
  </si>
  <si>
    <t>Issuing and Acquiring Platform Revenue</t>
  </si>
  <si>
    <t>Revenue from external customers – Outside India as a percentage of revenue from operations (%)</t>
  </si>
  <si>
    <t>%</t>
  </si>
  <si>
    <r>
      <t>Select Non-GAAP Financial</t>
    </r>
    <r>
      <rPr>
        <b/>
        <sz val="9"/>
        <color theme="1"/>
        <rFont val="Calibri Light"/>
        <family val="2"/>
        <scheme val="major"/>
      </rPr>
      <t xml:space="preserve"> Metrics</t>
    </r>
  </si>
  <si>
    <t>Contribution Margin as a percentage of revenue from operations</t>
  </si>
  <si>
    <t>Adjusted EBITDA Margin</t>
  </si>
  <si>
    <t>Select Operational KPIs</t>
  </si>
  <si>
    <r>
      <t>Platform Gross Transaction Value (“</t>
    </r>
    <r>
      <rPr>
        <b/>
        <sz val="9"/>
        <color theme="1"/>
        <rFont val="Calibri Light"/>
        <family val="2"/>
        <scheme val="major"/>
      </rPr>
      <t>Platform GTV</t>
    </r>
    <r>
      <rPr>
        <sz val="9"/>
        <color theme="1"/>
        <rFont val="Calibri Light"/>
        <family val="2"/>
        <scheme val="major"/>
      </rPr>
      <t>”)</t>
    </r>
  </si>
  <si>
    <t>₹ 000 Cr</t>
  </si>
  <si>
    <t>Digital Infrastructure and Transaction Platform GTV</t>
  </si>
  <si>
    <t>Flow, Affordability and Transaction Processing GTV</t>
  </si>
  <si>
    <t>Issuing and Acquiring Platform GTV</t>
  </si>
  <si>
    <t>Number of Transactions</t>
  </si>
  <si>
    <t># Crores</t>
  </si>
  <si>
    <t>Fintech Infrastructure Transactions</t>
  </si>
  <si>
    <t>Digital check-out points (DCPs)</t>
  </si>
  <si>
    <t># Lakhs</t>
  </si>
  <si>
    <t>Prepaid Cards Issued</t>
  </si>
  <si>
    <t>Revenue from Operations</t>
  </si>
  <si>
    <t>Less: Direct Expenses</t>
  </si>
  <si>
    <t>Connectivity and Operational Cost (Digital Payments)</t>
  </si>
  <si>
    <t>COGS for Terminal sale (Digital Payments)</t>
  </si>
  <si>
    <t>Distribution cost (Issuing Business)</t>
  </si>
  <si>
    <t>Contribution Margin %</t>
  </si>
  <si>
    <t>Less: Indirect Expenses</t>
  </si>
  <si>
    <t>Employee expenses</t>
  </si>
  <si>
    <t>Data and cloud expense &amp; IT</t>
  </si>
  <si>
    <t>Legal, Audit &amp; 3rd Party Consultancy</t>
  </si>
  <si>
    <t>Other indirect expenses*</t>
  </si>
  <si>
    <t>Adjusted EBITDA Margin %</t>
  </si>
  <si>
    <t>Less: Other Expenses</t>
  </si>
  <si>
    <t>Depreciation on DCPs</t>
  </si>
  <si>
    <r>
      <t>Other Depreciation &amp; Amortisation</t>
    </r>
    <r>
      <rPr>
        <sz val="8"/>
        <color theme="1"/>
        <rFont val="Calibri Light"/>
        <family val="2"/>
        <scheme val="major"/>
      </rPr>
      <t>1</t>
    </r>
  </si>
  <si>
    <t>ESOP expense</t>
  </si>
  <si>
    <t>Finance cost</t>
  </si>
  <si>
    <r>
      <t>Others(Including Other Income)</t>
    </r>
    <r>
      <rPr>
        <i/>
        <vertAlign val="superscript"/>
        <sz val="11"/>
        <color theme="1"/>
        <rFont val="Calibri Light"/>
        <family val="2"/>
        <scheme val="major"/>
      </rPr>
      <t>#</t>
    </r>
  </si>
  <si>
    <t>Excpetional Items</t>
  </si>
  <si>
    <t xml:space="preserve">Profit / (Loss) before Tax </t>
  </si>
  <si>
    <t>Tax expenses/(credit)</t>
  </si>
  <si>
    <t>Profit / (Loss) for the period</t>
  </si>
  <si>
    <t>*Other indirect expenses include repair and maintenance, travel, advertising, and business promotion expenses, partly offset by write-offs of liabilities no longer required.</t>
  </si>
  <si>
    <t>(1) Other Depreciation and Amortization incudes amortisation of Right of use assets, amortization of software, other intangibles, and depreciation on other assets. (this also includes Impairments, if any)</t>
  </si>
  <si>
    <r>
      <rPr>
        <i/>
        <vertAlign val="superscript"/>
        <sz val="11"/>
        <color rgb="FF000000"/>
        <rFont val="Calibri Light"/>
        <family val="2"/>
        <scheme val="major"/>
      </rPr>
      <t>#</t>
    </r>
    <r>
      <rPr>
        <i/>
        <sz val="11"/>
        <color rgb="FF000000"/>
        <rFont val="Calibri Light"/>
        <family val="2"/>
        <scheme val="major"/>
      </rPr>
      <t>(2) Others include other income net of liabilities and provision written back plus expenses/(income) relating to fund raising, acquisition and restructuring and fair value/foreign exchange loss (net);</t>
    </r>
  </si>
  <si>
    <t>Particulars (INR Crs)</t>
  </si>
  <si>
    <t>Profit/(loss) for the period/year (A)</t>
  </si>
  <si>
    <t>Add: Total tax expense/(credit) (B)</t>
  </si>
  <si>
    <t>Add: Finance costs (C)</t>
  </si>
  <si>
    <t>Add: Depreciation and amortisation expenses (D)</t>
  </si>
  <si>
    <t>EBITDA (E = A+B+C+D)</t>
  </si>
  <si>
    <t>Add: Impairment of non-current assets (F)</t>
  </si>
  <si>
    <t xml:space="preserve">Add: Exceptional items (G) </t>
  </si>
  <si>
    <t>Add: Employee share based payment expense (H)</t>
  </si>
  <si>
    <t xml:space="preserve">Add: Fair valuation/Foreign exchange loss (net) (I) </t>
  </si>
  <si>
    <t>Less: Other income (J)</t>
  </si>
  <si>
    <t>Add: Legal and professional expense relating to fund raising, acquisition and restructuring (L)</t>
  </si>
  <si>
    <t>Add: Employment incentive linked to acquisitions (M)</t>
  </si>
  <si>
    <t>Less : Liability written back on settlement of purchase consideration payable (N)</t>
  </si>
  <si>
    <t>Adjusted EBITDA (O=E+F+G+H+I+J-K+L+M+N)</t>
  </si>
  <si>
    <t>Revenue from operations (P)</t>
  </si>
  <si>
    <t>Adjusted EBITDA Margin (%) (Q = O/P)</t>
  </si>
  <si>
    <t>Term</t>
  </si>
  <si>
    <t>Description</t>
  </si>
  <si>
    <t>Adjusted EBITDA which is calculated as EBITDA less (i) other income; plus (ii) impairment of non-current assets; plus (iii) exceptional items; plus (iv) employee share based payment expense; plus (v) foreign exchange loss (net); plus (vi) liabilities and provisions no longer required written back; plus (vii) legal and professional expense relating to fund raising, acquisition and restructuring; plus (viii) employment incentive linked to acquisitions less (ix) liability written back on settlement of purchase consideration payable.</t>
  </si>
  <si>
    <r>
      <t>Adjusted EBITDA does not include certain components of other income, namely interest income under the effective interest method on financial assets carried at amortised cost on bank deposits, interest income under the effective interest method on financial assets carried at amortised cost on security deposits, interest income under the effective interest method on financial assets carried at amortised cost on finance lease, interest on income tax refunds, gain on sale of property, plant and equipment, liability written back on settlement of purchase consideration payable, net gain on lease termination, net gain arising on financial assets mandatorily measured at FVTPL on fair valuation income on derivative call option, gain on sale of mutual funds and fair valuation gain of mutual funds</t>
    </r>
    <r>
      <rPr>
        <sz val="10"/>
        <color theme="1"/>
        <rFont val="Calibri Light"/>
        <family val="2"/>
        <scheme val="major"/>
      </rPr>
      <t xml:space="preserve"> </t>
    </r>
    <r>
      <rPr>
        <sz val="9"/>
        <color theme="1"/>
        <rFont val="Calibri Light"/>
        <family val="2"/>
        <scheme val="major"/>
      </rPr>
      <t>and miscellaneous income. EBITDA is earnings before interest, tax, depreciation and amortisation expenses which is calculated as profit/(loss) for the period/year plus (i) tax expenses; plus (ii) finance costs; plus (iii) depreciation and amortisation.</t>
    </r>
  </si>
  <si>
    <t>Adjusted EBITDA Margin is Adjusted EBITDA divided by revenue from operations for the year/period.</t>
  </si>
  <si>
    <t>Flow, Affordability &amp; Transaction Processing GTV</t>
  </si>
  <si>
    <t>Flow, Affordability and Transaction Processing GTV is defined as the total transaction value primarily processed for our Affordability solutions, Payment Aggregation, Dynamic Currency Conversion (DCC) and UPI offerings. This is a subset of entire Digital Infrastructure and Transaction Platform GTV</t>
  </si>
  <si>
    <t>Contribution Margin is calculated by deducting the transaction and related costs, purchases of stock-in-trade and changes in inventories of stock-in-trade (excluding attributable employee benefits expense, finance costs, depreciation and amortisation expenses, impairment of non-current assets, impairment losses on financial assets and contract assets and other expenses) from revenue from operations for the period/year.</t>
  </si>
  <si>
    <t>Contribution Margin as a percentage of revenue from operations is Contribution Margin divided by revenue from operations for the year/period.</t>
  </si>
  <si>
    <t>“Digital check-out points” or “DCPs”</t>
  </si>
  <si>
    <t>Digital check-out points represent the number of live touchpoints (at the end of the period) at merchant stores powered by our platform</t>
  </si>
  <si>
    <t>Digital Infrastructure and Transaction Platform GTV is defined as the total transaction value processed through our Digital Infrastructure and Transaction Platform</t>
  </si>
  <si>
    <t>Digital Infrastructure and Transaction Platform Revenue includes revenue derived from subscription, transaction, VAS and other services offered including Affordability transactions. Revenue is primarily earned from merchants, acquirers, credit partners and consumer brands</t>
  </si>
  <si>
    <t>Fintech Infrastructure Transactions is defined as transactions to facilitate payment to a payee or biller or a transaction to collect financial data from financial institutions</t>
  </si>
  <si>
    <t>Issuing and Acquiring Platform GTV represents the total value of either (i) funds loaded onto prepaid instruments (through activations and reloads), or (ii) redemptions made through certain prepaid instruments, net of returns and chargebacks. It also includes the sale value of prepaid cards distributed.</t>
  </si>
  <si>
    <t>Issuing and Acquiring Platform Revenue includes revenue primarily from issuing and processing services, distributing prepaid cards, interest on funds held for customers and breakage income</t>
  </si>
  <si>
    <t>Number of Merchants are the unique customers that are using at least one product on our platform at the end of the respective period</t>
  </si>
  <si>
    <t>Number of Transactions is defined as the aggregate number of transactions processed by the Group within all its product offerings</t>
  </si>
  <si>
    <t>Percentage of revenue from operations from outside India</t>
  </si>
  <si>
    <t>Defined as the aggregate total percentage of the revenue from operations earned by the Group for services rendered outside of India to the base of overall revenue from operations for the period</t>
  </si>
  <si>
    <t>Platform GTV</t>
  </si>
  <si>
    <t>Platform GTV is defined as the total transaction value processed through all our platforms</t>
  </si>
  <si>
    <t>Prepaid Cards Issued refers to number of prepaid cards issued and billed by the Group.</t>
  </si>
  <si>
    <t xml:space="preserve">Revenue from operations </t>
  </si>
  <si>
    <t>Revenue from operations is defined as revenue from the sale of all products and services and other operating revenue in our Digital Infrastructure and Transaction Platform and Issuing and Acquiring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</si>
</sst>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 #,##0.00_ ;_ * \-#,##0.00_ ;_ * &quot;-&quot;??_ ;_ @_ "/>
    <numFmt numFmtId="165" formatCode="_-* #,##0.00_-;\-* #,##0.00_-;_-* &quot;-&quot;??_-;_-@_-"/>
    <numFmt numFmtId="166" formatCode="&quot;$&quot;_(#,##0.00_);&quot;$&quot;\(#,##0.00\);&quot;$&quot;_(0.00_);@_)"/>
    <numFmt numFmtId="167" formatCode="#,##0.00_);\(#,##0.00\);0.00_);@_)"/>
    <numFmt numFmtId="168" formatCode="#,##0.0_);\(#,##0.0\);#,##0.0_);@_)"/>
    <numFmt numFmtId="169" formatCode="_(* #,##0_);_(* \(#,##0\);_(* &quot;-&quot;??_);_(@_)"/>
    <numFmt numFmtId="170" formatCode="#,##0.000"/>
    <numFmt numFmtId="171" formatCode="#,##0.000000"/>
    <numFmt numFmtId="172" formatCode="#,##0.0"/>
    <numFmt numFmtId="173" formatCode="_(* #,##0.0_);_(* \(#,##0.0\);_(* &quot;-&quot;??_);_(@_)"/>
    <numFmt numFmtId="174" formatCode="0.0%"/>
  </numFmts>
  <fonts count="53" x14ac:knownFonts="1">
    <font>
      <sz val="11"/>
      <color theme="1"/>
      <name val="Calibri"/>
      <family val="2"/>
      <scheme val="minor"/>
    </font>
    <font>
      <sz val="11"/>
      <color theme="1"/>
      <name val="Calibri"/>
      <family val="2"/>
      <scheme val="minor"/>
    </font>
    <font>
      <sz val="11"/>
      <color theme="1"/>
      <name val="Calibri Light"/>
      <family val="2"/>
      <scheme val="major"/>
    </font>
    <font>
      <b/>
      <i/>
      <sz val="9"/>
      <color rgb="FF003300"/>
      <name val="Calibri Light"/>
      <family val="2"/>
      <scheme val="major"/>
    </font>
    <font>
      <b/>
      <i/>
      <sz val="11"/>
      <color rgb="FF003300"/>
      <name val="Calibri Light"/>
      <family val="2"/>
      <scheme val="major"/>
    </font>
    <font>
      <sz val="9"/>
      <color theme="1"/>
      <name val="Calibri Light"/>
      <family val="2"/>
      <scheme val="major"/>
    </font>
    <font>
      <sz val="9"/>
      <color rgb="FF000000"/>
      <name val="Calibri Light"/>
      <family val="2"/>
      <scheme val="major"/>
    </font>
    <font>
      <b/>
      <sz val="9"/>
      <color theme="1"/>
      <name val="Calibri Light"/>
      <family val="2"/>
      <scheme val="major"/>
    </font>
    <font>
      <b/>
      <i/>
      <sz val="12"/>
      <color rgb="FF003300"/>
      <name val="Calibri Light"/>
      <family val="2"/>
      <scheme val="major"/>
    </font>
    <font>
      <b/>
      <sz val="9"/>
      <color theme="0"/>
      <name val="Calibri Light"/>
      <family val="2"/>
      <scheme val="major"/>
    </font>
    <font>
      <b/>
      <sz val="11"/>
      <color theme="1"/>
      <name val="Calibri Light"/>
      <family val="2"/>
      <scheme val="major"/>
    </font>
    <font>
      <b/>
      <sz val="10"/>
      <color rgb="FF00355F"/>
      <name val="Arial"/>
      <family val="2"/>
    </font>
    <font>
      <sz val="12"/>
      <color theme="1"/>
      <name val="Calibri"/>
      <family val="2"/>
      <scheme val="minor"/>
    </font>
    <font>
      <u/>
      <sz val="12"/>
      <color theme="10"/>
      <name val="Calibri"/>
      <family val="2"/>
      <scheme val="minor"/>
    </font>
    <font>
      <sz val="11"/>
      <color rgb="FF000000"/>
      <name val="Calibri"/>
      <family val="2"/>
    </font>
    <font>
      <sz val="10"/>
      <color rgb="FF000000"/>
      <name val="Arial"/>
      <family val="2"/>
    </font>
    <font>
      <sz val="12"/>
      <color theme="1"/>
      <name val="Calibri"/>
      <family val="2"/>
      <charset val="204"/>
      <scheme val="minor"/>
    </font>
    <font>
      <sz val="11"/>
      <color indexed="8"/>
      <name val="Calibri"/>
      <family val="2"/>
    </font>
    <font>
      <sz val="10"/>
      <color indexed="8"/>
      <name val="MS Sans Serif"/>
    </font>
    <font>
      <sz val="10"/>
      <name val="Arial"/>
      <family val="2"/>
    </font>
    <font>
      <sz val="11"/>
      <color rgb="FF000000"/>
      <name val="Calibri"/>
      <family val="2"/>
      <charset val="204"/>
    </font>
    <font>
      <u/>
      <sz val="11"/>
      <color theme="10"/>
      <name val="Calibri"/>
      <family val="2"/>
      <scheme val="minor"/>
    </font>
    <font>
      <b/>
      <sz val="48"/>
      <color theme="1"/>
      <name val="Calibri Light"/>
      <family val="2"/>
      <scheme val="major"/>
    </font>
    <font>
      <b/>
      <sz val="22"/>
      <color theme="1"/>
      <name val="Calibri Light"/>
      <family val="2"/>
      <scheme val="major"/>
    </font>
    <font>
      <b/>
      <sz val="26"/>
      <color theme="0"/>
      <name val="Calibri Light"/>
      <family val="2"/>
      <scheme val="major"/>
    </font>
    <font>
      <b/>
      <sz val="12"/>
      <color rgb="FF003300"/>
      <name val="Calibri Light"/>
      <family val="2"/>
      <scheme val="major"/>
    </font>
    <font>
      <i/>
      <sz val="12"/>
      <color rgb="FF003300"/>
      <name val="Calibri Light"/>
      <family val="2"/>
      <scheme val="major"/>
    </font>
    <font>
      <sz val="11"/>
      <color rgb="FF003300"/>
      <name val="Calibri Light"/>
      <family val="2"/>
      <scheme val="major"/>
    </font>
    <font>
      <sz val="14"/>
      <color rgb="FF003300"/>
      <name val="Calibri Light"/>
      <family val="2"/>
      <scheme val="major"/>
    </font>
    <font>
      <sz val="10"/>
      <color theme="1"/>
      <name val="Calibri Light"/>
      <family val="2"/>
      <scheme val="major"/>
    </font>
    <font>
      <b/>
      <sz val="11"/>
      <name val="Calibri Light"/>
      <family val="2"/>
      <scheme val="major"/>
    </font>
    <font>
      <sz val="11"/>
      <name val="Calibri Light"/>
      <family val="2"/>
      <scheme val="major"/>
    </font>
    <font>
      <sz val="11"/>
      <color rgb="FF0070C0"/>
      <name val="Calibri Light"/>
      <family val="2"/>
      <scheme val="major"/>
    </font>
    <font>
      <i/>
      <sz val="11"/>
      <color theme="1"/>
      <name val="Calibri Light"/>
      <family val="2"/>
      <scheme val="major"/>
    </font>
    <font>
      <i/>
      <sz val="11"/>
      <name val="Calibri Light"/>
      <family val="2"/>
      <scheme val="major"/>
    </font>
    <font>
      <i/>
      <vertAlign val="superscript"/>
      <sz val="11"/>
      <color theme="1"/>
      <name val="Calibri Light"/>
      <family val="2"/>
      <scheme val="major"/>
    </font>
    <font>
      <i/>
      <sz val="9"/>
      <color rgb="FF000000"/>
      <name val="Calibri Light"/>
      <family val="2"/>
      <scheme val="major"/>
    </font>
    <font>
      <b/>
      <i/>
      <sz val="11"/>
      <color theme="1"/>
      <name val="Calibri Light"/>
      <family val="2"/>
      <scheme val="major"/>
    </font>
    <font>
      <b/>
      <i/>
      <sz val="9"/>
      <color theme="0"/>
      <name val="Calibri Light"/>
      <family val="2"/>
      <scheme val="major"/>
    </font>
    <font>
      <sz val="11"/>
      <color theme="1"/>
      <name val="Calibri Light"/>
      <family val="2"/>
      <scheme val="major"/>
    </font>
    <font>
      <sz val="11"/>
      <color theme="1"/>
      <name val="Calibri Light"/>
      <family val="2"/>
      <scheme val="major"/>
    </font>
    <font>
      <sz val="11"/>
      <color theme="1"/>
      <name val="Calibri Light"/>
      <family val="2"/>
      <scheme val="major"/>
    </font>
    <font>
      <sz val="8"/>
      <color theme="1"/>
      <name val="Calibri Light"/>
      <family val="2"/>
      <scheme val="major"/>
    </font>
    <font>
      <b/>
      <sz val="11"/>
      <color rgb="FFFF0000"/>
      <name val="Calibri Light"/>
      <family val="2"/>
      <scheme val="major"/>
    </font>
    <font>
      <b/>
      <sz val="11"/>
      <color theme="0"/>
      <name val="Calibri Light"/>
      <family val="2"/>
      <scheme val="major"/>
    </font>
    <font>
      <sz val="11"/>
      <color rgb="FF000000"/>
      <name val="Calibri Light"/>
      <family val="2"/>
      <scheme val="major"/>
    </font>
    <font>
      <b/>
      <i/>
      <sz val="11"/>
      <color rgb="FF000000"/>
      <name val="Calibri Light"/>
      <family val="2"/>
      <scheme val="major"/>
    </font>
    <font>
      <sz val="11"/>
      <color rgb="FFFF0000"/>
      <name val="Calibri Light"/>
      <family val="2"/>
      <scheme val="major"/>
    </font>
    <font>
      <i/>
      <vertAlign val="superscript"/>
      <sz val="11"/>
      <color rgb="FF000000"/>
      <name val="Calibri Light"/>
      <family val="2"/>
      <scheme val="major"/>
    </font>
    <font>
      <i/>
      <sz val="11"/>
      <color rgb="FF000000"/>
      <name val="Calibri Light"/>
      <family val="2"/>
      <scheme val="major"/>
    </font>
    <font>
      <sz val="11"/>
      <color theme="0"/>
      <name val="Calibri"/>
      <family val="2"/>
      <scheme val="minor"/>
    </font>
    <font>
      <i/>
      <sz val="11"/>
      <color rgb="FF0070C0"/>
      <name val="Calibri"/>
      <family val="2"/>
      <scheme val="minor"/>
    </font>
    <font>
      <sz val="11"/>
      <color theme="1"/>
      <name val="Calibri Light"/>
      <family val="2"/>
      <scheme val="major"/>
    </font>
  </fonts>
  <fills count="4">
    <fill>
      <patternFill patternType="none"/>
    </fill>
    <fill>
      <patternFill patternType="gray125"/>
    </fill>
    <fill>
      <patternFill patternType="solid">
        <fgColor rgb="FF003300"/>
        <bgColor indexed="64"/>
      </patternFill>
    </fill>
    <fill>
      <patternFill patternType="solid">
        <fgColor rgb="FF36CC88"/>
        <bgColor indexed="64"/>
      </patternFill>
    </fill>
  </fills>
  <borders count="15">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rgb="FF00355F"/>
      </bottom>
      <diagonal/>
    </border>
    <border>
      <left/>
      <right/>
      <top style="thin">
        <color indexed="64"/>
      </top>
      <bottom/>
      <diagonal/>
    </border>
    <border>
      <left/>
      <right/>
      <top style="thin">
        <color rgb="FF003300"/>
      </top>
      <bottom/>
      <diagonal/>
    </border>
    <border>
      <left/>
      <right/>
      <top/>
      <bottom style="medium">
        <color rgb="FF003300"/>
      </bottom>
      <diagonal/>
    </border>
    <border>
      <left/>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9">
    <xf numFmtId="0" fontId="0" fillId="0" borderId="0"/>
    <xf numFmtId="0" fontId="11" fillId="0" borderId="3" applyNumberFormat="0" applyFill="0" applyProtection="0">
      <alignment horizontal="center"/>
    </xf>
    <xf numFmtId="43" fontId="1"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0" fontId="13" fillId="0" borderId="0" applyNumberFormat="0" applyFill="0" applyBorder="0" applyAlignment="0" applyProtection="0"/>
    <xf numFmtId="165"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5" fillId="0" borderId="0"/>
    <xf numFmtId="0" fontId="1" fillId="0" borderId="0"/>
    <xf numFmtId="0" fontId="14" fillId="0" borderId="0"/>
    <xf numFmtId="166" fontId="12" fillId="0" borderId="0" applyFont="0" applyFill="0" applyBorder="0" applyAlignment="0" applyProtection="0"/>
    <xf numFmtId="9" fontId="16"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164" fontId="1" fillId="0" borderId="0" applyFont="0" applyFill="0" applyBorder="0" applyAlignment="0" applyProtection="0"/>
    <xf numFmtId="0" fontId="17" fillId="0" borderId="0"/>
    <xf numFmtId="0" fontId="18" fillId="0" borderId="0"/>
    <xf numFmtId="0" fontId="19" fillId="0" borderId="0"/>
    <xf numFmtId="0" fontId="20" fillId="0" borderId="0"/>
    <xf numFmtId="0" fontId="19" fillId="0" borderId="0"/>
    <xf numFmtId="164" fontId="19" fillId="0" borderId="0" applyFont="0" applyFill="0" applyBorder="0" applyAlignment="0" applyProtection="0"/>
    <xf numFmtId="43" fontId="19"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03">
    <xf numFmtId="0" fontId="0" fillId="0" borderId="0" xfId="0"/>
    <xf numFmtId="0" fontId="2" fillId="0" borderId="0" xfId="0" applyFont="1"/>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4" fillId="0" borderId="0" xfId="0" applyFont="1"/>
    <xf numFmtId="0" fontId="22" fillId="0" borderId="0" xfId="0" applyFont="1"/>
    <xf numFmtId="0" fontId="23" fillId="0" borderId="0" xfId="0" applyFont="1"/>
    <xf numFmtId="0" fontId="27" fillId="0" borderId="0" xfId="0" applyFont="1"/>
    <xf numFmtId="0" fontId="9" fillId="2" borderId="0" xfId="0" applyFont="1" applyFill="1" applyAlignment="1">
      <alignment vertical="center" wrapText="1"/>
    </xf>
    <xf numFmtId="0" fontId="9" fillId="2" borderId="0" xfId="0" applyFont="1" applyFill="1" applyAlignment="1">
      <alignment horizontal="left" vertical="center" wrapText="1"/>
    </xf>
    <xf numFmtId="17" fontId="26" fillId="0" borderId="0" xfId="10" applyNumberFormat="1" applyFont="1" applyAlignment="1">
      <alignment horizontal="left"/>
    </xf>
    <xf numFmtId="0" fontId="28" fillId="0" borderId="0" xfId="0" applyFont="1"/>
    <xf numFmtId="0" fontId="2" fillId="0" borderId="0" xfId="0" applyFont="1" applyAlignment="1">
      <alignment horizontal="left" indent="2"/>
    </xf>
    <xf numFmtId="0" fontId="10" fillId="0" borderId="0" xfId="0" applyFont="1"/>
    <xf numFmtId="0" fontId="9" fillId="2" borderId="2" xfId="0" applyFont="1" applyFill="1" applyBorder="1" applyAlignment="1">
      <alignment horizontal="center" vertical="center" wrapText="1"/>
    </xf>
    <xf numFmtId="0" fontId="5" fillId="0" borderId="6" xfId="0" applyFont="1" applyBorder="1" applyAlignment="1">
      <alignment horizontal="justify" vertical="center"/>
    </xf>
    <xf numFmtId="0" fontId="10" fillId="3" borderId="4" xfId="0" applyFont="1" applyFill="1" applyBorder="1"/>
    <xf numFmtId="0" fontId="8" fillId="3" borderId="0" xfId="0" applyFont="1" applyFill="1" applyAlignment="1">
      <alignment vertical="center" wrapText="1"/>
    </xf>
    <xf numFmtId="0" fontId="3" fillId="3" borderId="0" xfId="0" applyFont="1" applyFill="1" applyAlignment="1">
      <alignment vertical="center" wrapText="1"/>
    </xf>
    <xf numFmtId="0" fontId="4" fillId="3" borderId="0" xfId="0" applyFont="1" applyFill="1"/>
    <xf numFmtId="0" fontId="10" fillId="3" borderId="5" xfId="0" applyFont="1" applyFill="1" applyBorder="1"/>
    <xf numFmtId="17" fontId="25" fillId="3" borderId="0" xfId="10" applyNumberFormat="1" applyFont="1" applyFill="1" applyAlignment="1">
      <alignment horizontal="left"/>
    </xf>
    <xf numFmtId="0" fontId="27" fillId="3" borderId="0" xfId="0" applyFont="1" applyFill="1"/>
    <xf numFmtId="0" fontId="3" fillId="3" borderId="0" xfId="0" applyFont="1" applyFill="1" applyAlignment="1">
      <alignment horizontal="left" vertical="center" wrapText="1"/>
    </xf>
    <xf numFmtId="0" fontId="2" fillId="0" borderId="0" xfId="0" applyFont="1" applyAlignment="1">
      <alignment horizontal="left"/>
    </xf>
    <xf numFmtId="0" fontId="24" fillId="2" borderId="0" xfId="10" applyFont="1" applyFill="1"/>
    <xf numFmtId="17" fontId="25" fillId="3" borderId="0" xfId="10" applyNumberFormat="1" applyFont="1" applyFill="1" applyAlignment="1">
      <alignment horizontal="center"/>
    </xf>
    <xf numFmtId="0" fontId="10" fillId="3" borderId="4" xfId="0" applyFont="1" applyFill="1" applyBorder="1" applyAlignment="1">
      <alignment horizontal="left"/>
    </xf>
    <xf numFmtId="0" fontId="10" fillId="3" borderId="5" xfId="0" applyFont="1" applyFill="1" applyBorder="1" applyAlignment="1">
      <alignment horizontal="left"/>
    </xf>
    <xf numFmtId="0" fontId="32" fillId="0" borderId="0" xfId="0" applyFont="1"/>
    <xf numFmtId="0" fontId="5" fillId="0" borderId="0" xfId="0" applyFont="1" applyAlignment="1">
      <alignment horizontal="justify" vertical="top"/>
    </xf>
    <xf numFmtId="0" fontId="5" fillId="0" borderId="6" xfId="0" applyFont="1" applyBorder="1" applyAlignment="1">
      <alignment horizontal="justify" vertical="top"/>
    </xf>
    <xf numFmtId="0" fontId="5" fillId="0" borderId="7" xfId="0" applyFont="1" applyBorder="1" applyAlignment="1">
      <alignment horizontal="justify" vertical="center" wrapText="1"/>
    </xf>
    <xf numFmtId="0" fontId="5" fillId="0" borderId="7" xfId="0" applyFont="1" applyBorder="1" applyAlignment="1">
      <alignment horizontal="left" vertical="center" wrapText="1"/>
    </xf>
    <xf numFmtId="3" fontId="6" fillId="0" borderId="7" xfId="0" applyNumberFormat="1" applyFont="1" applyBorder="1" applyAlignment="1">
      <alignment horizontal="center" vertical="center" wrapText="1"/>
    </xf>
    <xf numFmtId="0" fontId="33" fillId="0" borderId="0" xfId="0" applyFont="1"/>
    <xf numFmtId="0" fontId="10" fillId="3" borderId="0" xfId="0" applyFont="1" applyFill="1"/>
    <xf numFmtId="0" fontId="10" fillId="3" borderId="0" xfId="0" applyFont="1" applyFill="1" applyAlignment="1">
      <alignment horizontal="left"/>
    </xf>
    <xf numFmtId="0" fontId="28" fillId="0" borderId="0" xfId="26" applyFont="1" applyBorder="1" applyAlignment="1">
      <alignment horizontal="center" vertical="center"/>
    </xf>
    <xf numFmtId="0" fontId="28" fillId="0" borderId="7" xfId="26" applyFont="1" applyBorder="1" applyAlignment="1">
      <alignment horizontal="center" vertical="center"/>
    </xf>
    <xf numFmtId="0" fontId="28" fillId="0" borderId="0" xfId="26" applyFont="1" applyBorder="1" applyAlignment="1">
      <alignment vertical="center"/>
    </xf>
    <xf numFmtId="0" fontId="28" fillId="0" borderId="7" xfId="26" applyFont="1" applyBorder="1" applyAlignment="1">
      <alignment vertical="center"/>
    </xf>
    <xf numFmtId="0" fontId="27" fillId="0" borderId="7" xfId="0" applyFont="1" applyBorder="1"/>
    <xf numFmtId="9" fontId="36" fillId="0" borderId="7" xfId="27" applyFont="1" applyBorder="1" applyAlignment="1">
      <alignment horizontal="center" vertical="center" wrapText="1"/>
    </xf>
    <xf numFmtId="9" fontId="36" fillId="0" borderId="0" xfId="27" applyFont="1" applyAlignment="1">
      <alignment horizontal="center" vertical="center" wrapText="1"/>
    </xf>
    <xf numFmtId="0" fontId="3" fillId="3" borderId="0" xfId="0" applyFont="1" applyFill="1" applyAlignment="1">
      <alignment horizontal="center" vertical="center" wrapText="1"/>
    </xf>
    <xf numFmtId="0" fontId="4" fillId="3" borderId="0" xfId="0" applyFont="1" applyFill="1" applyAlignment="1">
      <alignment horizontal="center" vertical="center"/>
    </xf>
    <xf numFmtId="3" fontId="2" fillId="0" borderId="0" xfId="0" applyNumberFormat="1" applyFont="1"/>
    <xf numFmtId="9" fontId="2" fillId="0" borderId="0" xfId="0" applyNumberFormat="1" applyFont="1"/>
    <xf numFmtId="0" fontId="38" fillId="0" borderId="0" xfId="0" applyFont="1" applyAlignment="1">
      <alignment horizontal="center" vertical="center" wrapText="1"/>
    </xf>
    <xf numFmtId="169" fontId="2" fillId="0" borderId="0" xfId="28" applyNumberFormat="1" applyFont="1" applyFill="1"/>
    <xf numFmtId="0" fontId="39" fillId="0" borderId="0" xfId="0" applyFont="1"/>
    <xf numFmtId="170" fontId="2" fillId="0" borderId="0" xfId="0" applyNumberFormat="1" applyFont="1"/>
    <xf numFmtId="9" fontId="37" fillId="0" borderId="0" xfId="27" applyFont="1" applyFill="1" applyBorder="1"/>
    <xf numFmtId="169" fontId="10" fillId="3" borderId="4" xfId="28" applyNumberFormat="1" applyFont="1" applyFill="1" applyBorder="1" applyAlignment="1">
      <alignment horizontal="center"/>
    </xf>
    <xf numFmtId="169" fontId="2" fillId="0" borderId="0" xfId="28" applyNumberFormat="1" applyFont="1" applyAlignment="1">
      <alignment horizontal="center"/>
    </xf>
    <xf numFmtId="169" fontId="10" fillId="0" borderId="0" xfId="28" applyNumberFormat="1" applyFont="1" applyFill="1" applyAlignment="1">
      <alignment horizontal="center"/>
    </xf>
    <xf numFmtId="169" fontId="2" fillId="0" borderId="7" xfId="28" applyNumberFormat="1" applyFont="1" applyFill="1" applyBorder="1" applyAlignment="1">
      <alignment horizontal="center"/>
    </xf>
    <xf numFmtId="169" fontId="2" fillId="0" borderId="0" xfId="28" applyNumberFormat="1" applyFont="1" applyFill="1" applyAlignment="1">
      <alignment horizontal="center"/>
    </xf>
    <xf numFmtId="169" fontId="10" fillId="3" borderId="0" xfId="28" applyNumberFormat="1" applyFont="1" applyFill="1" applyAlignment="1">
      <alignment horizontal="center"/>
    </xf>
    <xf numFmtId="169" fontId="2" fillId="0" borderId="0" xfId="28" applyNumberFormat="1" applyFont="1"/>
    <xf numFmtId="169" fontId="2" fillId="0" borderId="0" xfId="28" applyNumberFormat="1" applyFont="1" applyAlignment="1">
      <alignment horizontal="center" vertical="center"/>
    </xf>
    <xf numFmtId="169" fontId="10" fillId="3" borderId="5" xfId="28" applyNumberFormat="1" applyFont="1" applyFill="1" applyBorder="1" applyAlignment="1">
      <alignment horizontal="center"/>
    </xf>
    <xf numFmtId="169" fontId="10" fillId="3" borderId="5" xfId="28" applyNumberFormat="1" applyFont="1" applyFill="1" applyBorder="1" applyAlignment="1">
      <alignment horizontal="center" vertical="center"/>
    </xf>
    <xf numFmtId="164" fontId="2" fillId="0" borderId="0" xfId="0" applyNumberFormat="1" applyFont="1"/>
    <xf numFmtId="9" fontId="10" fillId="0" borderId="0" xfId="0" applyNumberFormat="1" applyFont="1"/>
    <xf numFmtId="171" fontId="2" fillId="0" borderId="0" xfId="0" applyNumberFormat="1" applyFont="1"/>
    <xf numFmtId="43" fontId="2" fillId="0" borderId="0" xfId="28" applyFont="1"/>
    <xf numFmtId="0" fontId="2" fillId="0" borderId="0" xfId="0" applyFont="1" applyAlignment="1">
      <alignment vertical="center"/>
    </xf>
    <xf numFmtId="0" fontId="2" fillId="0" borderId="0" xfId="0" applyFont="1" applyAlignment="1">
      <alignment horizontal="center"/>
    </xf>
    <xf numFmtId="0" fontId="4" fillId="3" borderId="0" xfId="0" applyFont="1" applyFill="1" applyAlignment="1">
      <alignment horizontal="center"/>
    </xf>
    <xf numFmtId="0" fontId="9" fillId="2" borderId="0" xfId="0" applyFont="1" applyFill="1" applyAlignment="1">
      <alignment horizontal="right" vertical="center" wrapText="1"/>
    </xf>
    <xf numFmtId="9" fontId="41" fillId="0" borderId="0" xfId="0" applyNumberFormat="1" applyFont="1"/>
    <xf numFmtId="169" fontId="2" fillId="0" borderId="0" xfId="28" applyNumberFormat="1" applyFont="1" applyFill="1" applyBorder="1" applyAlignment="1">
      <alignment horizontal="center"/>
    </xf>
    <xf numFmtId="1" fontId="10" fillId="3" borderId="0" xfId="28" applyNumberFormat="1" applyFont="1" applyFill="1" applyAlignment="1">
      <alignment horizontal="right"/>
    </xf>
    <xf numFmtId="43" fontId="2" fillId="0" borderId="0" xfId="28" applyFont="1" applyFill="1" applyAlignment="1">
      <alignment horizontal="center"/>
    </xf>
    <xf numFmtId="9" fontId="36" fillId="0" borderId="0" xfId="27" applyFont="1" applyFill="1" applyAlignment="1">
      <alignment horizontal="center" vertical="center" wrapText="1"/>
    </xf>
    <xf numFmtId="169" fontId="30" fillId="0" borderId="0" xfId="28" applyNumberFormat="1" applyFont="1" applyFill="1" applyAlignment="1">
      <alignment horizontal="center"/>
    </xf>
    <xf numFmtId="0" fontId="2" fillId="0" borderId="0" xfId="0" applyFont="1" applyAlignment="1">
      <alignment horizontal="right"/>
    </xf>
    <xf numFmtId="164" fontId="2" fillId="0" borderId="0" xfId="0" applyNumberFormat="1" applyFont="1" applyAlignment="1">
      <alignment horizontal="right"/>
    </xf>
    <xf numFmtId="3" fontId="10" fillId="0" borderId="0" xfId="0" applyNumberFormat="1" applyFont="1"/>
    <xf numFmtId="169" fontId="2" fillId="0" borderId="0" xfId="0" applyNumberFormat="1" applyFont="1"/>
    <xf numFmtId="169" fontId="43" fillId="0" borderId="0" xfId="0" applyNumberFormat="1" applyFont="1"/>
    <xf numFmtId="169" fontId="10" fillId="0" borderId="0" xfId="0" applyNumberFormat="1" applyFont="1"/>
    <xf numFmtId="173" fontId="10" fillId="3" borderId="4" xfId="28" applyNumberFormat="1" applyFont="1" applyFill="1" applyBorder="1" applyAlignment="1">
      <alignment horizontal="center"/>
    </xf>
    <xf numFmtId="9" fontId="36" fillId="0" borderId="7" xfId="27" applyFont="1" applyFill="1" applyBorder="1" applyAlignment="1">
      <alignment horizontal="center" vertical="center" wrapText="1"/>
    </xf>
    <xf numFmtId="2" fontId="2" fillId="0" borderId="0" xfId="28" applyNumberFormat="1" applyFont="1"/>
    <xf numFmtId="0" fontId="44" fillId="2" borderId="0" xfId="0" applyFont="1" applyFill="1" applyAlignment="1">
      <alignment horizontal="left" vertical="center" wrapText="1"/>
    </xf>
    <xf numFmtId="0" fontId="44" fillId="2" borderId="0" xfId="0" applyFont="1" applyFill="1" applyAlignment="1">
      <alignment horizontal="center" vertical="center" wrapText="1"/>
    </xf>
    <xf numFmtId="0" fontId="44" fillId="2" borderId="2" xfId="0" applyFont="1" applyFill="1" applyBorder="1" applyAlignment="1">
      <alignment horizontal="right" vertical="center" wrapText="1"/>
    </xf>
    <xf numFmtId="0" fontId="44" fillId="2" borderId="1" xfId="0" applyFont="1" applyFill="1" applyBorder="1" applyAlignment="1">
      <alignment horizontal="right" vertical="center" wrapText="1"/>
    </xf>
    <xf numFmtId="169" fontId="2" fillId="0" borderId="7" xfId="28" applyNumberFormat="1" applyFont="1" applyFill="1" applyBorder="1" applyAlignment="1">
      <alignment horizontal="justify" vertical="center" wrapText="1"/>
    </xf>
    <xf numFmtId="169" fontId="2" fillId="0" borderId="7" xfId="28" applyNumberFormat="1" applyFont="1" applyFill="1" applyBorder="1" applyAlignment="1">
      <alignment horizontal="right"/>
    </xf>
    <xf numFmtId="169" fontId="10" fillId="0" borderId="0" xfId="28" applyNumberFormat="1" applyFont="1" applyFill="1" applyBorder="1" applyAlignment="1">
      <alignment horizontal="right"/>
    </xf>
    <xf numFmtId="43" fontId="2" fillId="0" borderId="7" xfId="28" applyFont="1" applyFill="1" applyBorder="1" applyAlignment="1">
      <alignment horizontal="right"/>
    </xf>
    <xf numFmtId="169" fontId="2" fillId="0" borderId="0" xfId="28" applyNumberFormat="1" applyFont="1" applyFill="1" applyBorder="1" applyAlignment="1">
      <alignment horizontal="right"/>
    </xf>
    <xf numFmtId="169" fontId="10" fillId="0" borderId="7" xfId="28" applyNumberFormat="1" applyFont="1" applyFill="1" applyBorder="1" applyAlignment="1">
      <alignment horizontal="justify" vertical="center" wrapText="1"/>
    </xf>
    <xf numFmtId="169" fontId="10" fillId="0" borderId="7" xfId="28" applyNumberFormat="1" applyFont="1" applyFill="1" applyBorder="1" applyAlignment="1">
      <alignment horizontal="right"/>
    </xf>
    <xf numFmtId="169" fontId="2" fillId="0" borderId="7" xfId="28" applyNumberFormat="1" applyFont="1" applyFill="1" applyBorder="1" applyAlignment="1">
      <alignment horizontal="left" vertical="center" wrapText="1"/>
    </xf>
    <xf numFmtId="169" fontId="45" fillId="0" borderId="7" xfId="28" applyNumberFormat="1" applyFont="1" applyFill="1" applyBorder="1" applyAlignment="1">
      <alignment horizontal="right" vertical="center" wrapText="1"/>
    </xf>
    <xf numFmtId="169" fontId="32" fillId="0" borderId="0" xfId="28" applyNumberFormat="1" applyFont="1" applyFill="1" applyBorder="1" applyAlignment="1">
      <alignment horizontal="right"/>
    </xf>
    <xf numFmtId="169" fontId="31" fillId="0" borderId="0" xfId="28" applyNumberFormat="1" applyFont="1" applyFill="1" applyBorder="1" applyAlignment="1">
      <alignment horizontal="right"/>
    </xf>
    <xf numFmtId="0" fontId="10" fillId="3" borderId="0" xfId="0" applyFont="1" applyFill="1" applyAlignment="1">
      <alignment horizontal="left" vertical="center" wrapText="1"/>
    </xf>
    <xf numFmtId="169" fontId="10" fillId="3" borderId="0" xfId="28" applyNumberFormat="1" applyFont="1" applyFill="1" applyAlignment="1">
      <alignment horizontal="left" vertical="center" wrapText="1"/>
    </xf>
    <xf numFmtId="169" fontId="10" fillId="3" borderId="0" xfId="28" applyNumberFormat="1" applyFont="1" applyFill="1" applyBorder="1" applyAlignment="1">
      <alignment horizontal="right"/>
    </xf>
    <xf numFmtId="169" fontId="10" fillId="3" borderId="0" xfId="28" applyNumberFormat="1" applyFont="1" applyFill="1" applyAlignment="1">
      <alignment horizontal="right"/>
    </xf>
    <xf numFmtId="169" fontId="2" fillId="0" borderId="0" xfId="28" applyNumberFormat="1" applyFont="1" applyBorder="1" applyAlignment="1">
      <alignment horizontal="right"/>
    </xf>
    <xf numFmtId="9" fontId="46" fillId="0" borderId="7" xfId="27" applyFont="1" applyFill="1" applyBorder="1" applyAlignment="1">
      <alignment horizontal="right" vertical="center" wrapText="1"/>
    </xf>
    <xf numFmtId="9" fontId="33" fillId="0" borderId="0" xfId="27" applyFont="1" applyFill="1" applyAlignment="1">
      <alignment horizontal="right"/>
    </xf>
    <xf numFmtId="4" fontId="2" fillId="0" borderId="0" xfId="0" applyNumberFormat="1" applyFont="1" applyAlignment="1">
      <alignment horizontal="center"/>
    </xf>
    <xf numFmtId="2" fontId="2" fillId="0" borderId="0" xfId="0" applyNumberFormat="1" applyFont="1"/>
    <xf numFmtId="9" fontId="47" fillId="0" borderId="0" xfId="0" applyNumberFormat="1" applyFont="1"/>
    <xf numFmtId="9" fontId="31" fillId="0" borderId="0" xfId="0" applyNumberFormat="1" applyFont="1"/>
    <xf numFmtId="173" fontId="2" fillId="0" borderId="0" xfId="28" applyNumberFormat="1" applyFont="1"/>
    <xf numFmtId="0" fontId="49" fillId="0" borderId="0" xfId="0" applyFont="1"/>
    <xf numFmtId="169" fontId="10" fillId="3" borderId="5" xfId="28" applyNumberFormat="1" applyFont="1" applyFill="1" applyBorder="1" applyAlignment="1"/>
    <xf numFmtId="0" fontId="51" fillId="0" borderId="0" xfId="0" applyFont="1"/>
    <xf numFmtId="169" fontId="0" fillId="0" borderId="0" xfId="28" applyNumberFormat="1" applyFont="1"/>
    <xf numFmtId="0" fontId="50" fillId="2" borderId="8" xfId="0" applyFont="1" applyFill="1" applyBorder="1"/>
    <xf numFmtId="0" fontId="50" fillId="2" borderId="4" xfId="0" applyFont="1" applyFill="1" applyBorder="1"/>
    <xf numFmtId="0" fontId="50" fillId="2" borderId="9" xfId="0" applyFont="1" applyFill="1" applyBorder="1"/>
    <xf numFmtId="0" fontId="51" fillId="0" borderId="10" xfId="0" applyFont="1" applyBorder="1"/>
    <xf numFmtId="0" fontId="51" fillId="0" borderId="11" xfId="0" applyFont="1" applyBorder="1"/>
    <xf numFmtId="0" fontId="0" fillId="0" borderId="10" xfId="0" applyBorder="1"/>
    <xf numFmtId="3" fontId="0" fillId="0" borderId="0" xfId="0" applyNumberFormat="1"/>
    <xf numFmtId="3" fontId="0" fillId="0" borderId="11" xfId="0" applyNumberFormat="1" applyBorder="1"/>
    <xf numFmtId="0" fontId="0" fillId="0" borderId="11" xfId="0" applyBorder="1"/>
    <xf numFmtId="169" fontId="0" fillId="0" borderId="0" xfId="28" applyNumberFormat="1" applyFont="1" applyBorder="1"/>
    <xf numFmtId="169" fontId="0" fillId="0" borderId="11" xfId="28" applyNumberFormat="1" applyFont="1" applyBorder="1"/>
    <xf numFmtId="0" fontId="0" fillId="0" borderId="12" xfId="0" applyBorder="1"/>
    <xf numFmtId="0" fontId="0" fillId="0" borderId="13" xfId="0" applyBorder="1"/>
    <xf numFmtId="169" fontId="0" fillId="0" borderId="13" xfId="28" applyNumberFormat="1" applyFont="1" applyBorder="1"/>
    <xf numFmtId="169" fontId="0" fillId="0" borderId="14" xfId="28" applyNumberFormat="1" applyFont="1" applyBorder="1"/>
    <xf numFmtId="2" fontId="37" fillId="0" borderId="0" xfId="27" applyNumberFormat="1" applyFont="1" applyFill="1" applyBorder="1"/>
    <xf numFmtId="9" fontId="2" fillId="0" borderId="0" xfId="28" applyNumberFormat="1" applyFont="1"/>
    <xf numFmtId="169" fontId="10" fillId="3" borderId="4" xfId="28" applyNumberFormat="1" applyFont="1" applyFill="1" applyBorder="1" applyAlignment="1"/>
    <xf numFmtId="0" fontId="2" fillId="0" borderId="7" xfId="0" applyFont="1" applyBorder="1" applyAlignment="1">
      <alignment horizontal="left" indent="2"/>
    </xf>
    <xf numFmtId="0" fontId="2" fillId="0" borderId="7" xfId="0" applyFont="1" applyBorder="1" applyAlignment="1">
      <alignment horizontal="left"/>
    </xf>
    <xf numFmtId="169" fontId="2" fillId="0" borderId="7" xfId="28" applyNumberFormat="1" applyFont="1" applyFill="1" applyBorder="1" applyAlignment="1"/>
    <xf numFmtId="169" fontId="2" fillId="0" borderId="0" xfId="28" applyNumberFormat="1" applyFont="1" applyFill="1" applyAlignment="1"/>
    <xf numFmtId="169" fontId="10" fillId="0" borderId="0" xfId="28" applyNumberFormat="1" applyFont="1" applyFill="1" applyAlignment="1"/>
    <xf numFmtId="0" fontId="34" fillId="0" borderId="7" xfId="0" applyFont="1" applyBorder="1" applyAlignment="1">
      <alignment horizontal="left" indent="2"/>
    </xf>
    <xf numFmtId="9" fontId="34" fillId="0" borderId="7" xfId="27" applyFont="1" applyFill="1" applyBorder="1" applyAlignment="1">
      <alignment horizontal="center"/>
    </xf>
    <xf numFmtId="9" fontId="34" fillId="0" borderId="7" xfId="27" applyFont="1" applyFill="1" applyBorder="1" applyAlignment="1">
      <alignment horizontal="right"/>
    </xf>
    <xf numFmtId="9" fontId="2" fillId="0" borderId="0" xfId="27" applyFont="1" applyFill="1"/>
    <xf numFmtId="0" fontId="30" fillId="0" borderId="0" xfId="0" applyFont="1"/>
    <xf numFmtId="0" fontId="10" fillId="0" borderId="0" xfId="0" applyFont="1" applyAlignment="1">
      <alignment horizontal="left"/>
    </xf>
    <xf numFmtId="169" fontId="30" fillId="0" borderId="0" xfId="28" applyNumberFormat="1" applyFont="1" applyFill="1" applyAlignment="1"/>
    <xf numFmtId="0" fontId="31" fillId="0" borderId="0" xfId="0" applyFont="1"/>
    <xf numFmtId="1" fontId="2" fillId="0" borderId="7" xfId="28" applyNumberFormat="1" applyFont="1" applyFill="1" applyBorder="1" applyAlignment="1"/>
    <xf numFmtId="43" fontId="31" fillId="0" borderId="0" xfId="0" applyNumberFormat="1" applyFont="1"/>
    <xf numFmtId="9" fontId="37" fillId="0" borderId="0" xfId="27" applyFont="1" applyFill="1"/>
    <xf numFmtId="0" fontId="33" fillId="0" borderId="7" xfId="0" applyFont="1" applyBorder="1" applyAlignment="1">
      <alignment horizontal="left" indent="2"/>
    </xf>
    <xf numFmtId="0" fontId="33" fillId="0" borderId="0" xfId="0" applyFont="1" applyAlignment="1">
      <alignment horizontal="left" indent="2"/>
    </xf>
    <xf numFmtId="0" fontId="5" fillId="0" borderId="0" xfId="0" applyFont="1" applyAlignment="1">
      <alignment horizontal="justify" vertical="center"/>
    </xf>
    <xf numFmtId="2" fontId="33" fillId="0" borderId="0" xfId="27" applyNumberFormat="1" applyFont="1" applyFill="1" applyBorder="1"/>
    <xf numFmtId="169" fontId="10" fillId="3" borderId="0" xfId="28" applyNumberFormat="1" applyFont="1" applyFill="1" applyAlignment="1"/>
    <xf numFmtId="9" fontId="3" fillId="3" borderId="0" xfId="0" applyNumberFormat="1" applyFont="1" applyFill="1" applyAlignment="1">
      <alignment horizontal="center" vertical="center" wrapText="1"/>
    </xf>
    <xf numFmtId="9" fontId="2" fillId="0" borderId="0" xfId="0" applyNumberFormat="1" applyFont="1" applyAlignment="1">
      <alignment horizontal="center"/>
    </xf>
    <xf numFmtId="2" fontId="2" fillId="0" borderId="0" xfId="0" applyNumberFormat="1" applyFont="1" applyAlignment="1">
      <alignment horizontal="center"/>
    </xf>
    <xf numFmtId="174" fontId="37" fillId="0" borderId="0" xfId="27" applyNumberFormat="1" applyFont="1" applyFill="1" applyBorder="1"/>
    <xf numFmtId="3" fontId="6" fillId="0" borderId="7" xfId="0" applyNumberFormat="1" applyFont="1" applyFill="1" applyBorder="1" applyAlignment="1">
      <alignment horizontal="center" vertical="center" wrapText="1"/>
    </xf>
    <xf numFmtId="0" fontId="2" fillId="0" borderId="0" xfId="0" applyFont="1" applyFill="1"/>
    <xf numFmtId="0" fontId="5" fillId="0" borderId="7" xfId="0" applyFont="1" applyFill="1" applyBorder="1" applyAlignment="1">
      <alignment horizontal="justify" vertical="center" wrapText="1"/>
    </xf>
    <xf numFmtId="0" fontId="5" fillId="0" borderId="7" xfId="0" applyFont="1" applyFill="1" applyBorder="1" applyAlignment="1">
      <alignment horizontal="left" vertical="center" wrapText="1"/>
    </xf>
    <xf numFmtId="171" fontId="2" fillId="0" borderId="0" xfId="0" applyNumberFormat="1" applyFont="1" applyFill="1"/>
    <xf numFmtId="0" fontId="10" fillId="0" borderId="0" xfId="0" applyFont="1" applyFill="1"/>
    <xf numFmtId="9" fontId="2" fillId="0" borderId="0" xfId="0" applyNumberFormat="1" applyFont="1" applyFill="1"/>
    <xf numFmtId="0" fontId="5" fillId="0" borderId="0" xfId="0" applyFont="1" applyFill="1" applyAlignment="1">
      <alignment horizontal="justify" vertical="center" wrapText="1"/>
    </xf>
    <xf numFmtId="0" fontId="5" fillId="0" borderId="0" xfId="0" applyFont="1" applyFill="1" applyAlignment="1">
      <alignment horizontal="left" vertical="center" wrapText="1"/>
    </xf>
    <xf numFmtId="0" fontId="0" fillId="0" borderId="0" xfId="0" applyFill="1"/>
    <xf numFmtId="4" fontId="5" fillId="0" borderId="7" xfId="0" applyNumberFormat="1" applyFont="1" applyFill="1" applyBorder="1" applyAlignment="1">
      <alignment horizontal="justify" vertical="center" wrapText="1"/>
    </xf>
    <xf numFmtId="172" fontId="6" fillId="0" borderId="7" xfId="0" applyNumberFormat="1" applyFont="1" applyFill="1" applyBorder="1" applyAlignment="1">
      <alignment horizontal="center" vertical="center" wrapText="1"/>
    </xf>
    <xf numFmtId="4" fontId="40" fillId="0" borderId="0" xfId="0" applyNumberFormat="1" applyFont="1" applyFill="1"/>
    <xf numFmtId="0" fontId="2" fillId="0" borderId="7" xfId="0" applyFont="1" applyFill="1" applyBorder="1" applyAlignment="1">
      <alignment horizontal="justify" vertical="center" wrapText="1"/>
    </xf>
    <xf numFmtId="169" fontId="2" fillId="0" borderId="0" xfId="0" applyNumberFormat="1" applyFont="1" applyFill="1"/>
    <xf numFmtId="0" fontId="10" fillId="0" borderId="7" xfId="0" applyFont="1" applyFill="1" applyBorder="1" applyAlignment="1">
      <alignment horizontal="justify" vertical="center" wrapText="1"/>
    </xf>
    <xf numFmtId="0" fontId="2" fillId="0" borderId="7" xfId="0" applyFont="1" applyFill="1" applyBorder="1" applyAlignment="1">
      <alignment horizontal="left" vertical="center" wrapText="1"/>
    </xf>
    <xf numFmtId="173" fontId="2" fillId="0" borderId="7" xfId="28" applyNumberFormat="1" applyFont="1" applyFill="1" applyBorder="1" applyAlignment="1">
      <alignment horizontal="right"/>
    </xf>
    <xf numFmtId="164" fontId="2" fillId="0" borderId="0" xfId="0" applyNumberFormat="1" applyFont="1" applyFill="1"/>
    <xf numFmtId="10" fontId="2" fillId="0" borderId="0" xfId="0" applyNumberFormat="1" applyFont="1" applyFill="1"/>
    <xf numFmtId="0" fontId="38" fillId="0" borderId="0" xfId="0" applyFont="1" applyFill="1" applyAlignment="1">
      <alignment horizontal="center" vertical="center" wrapText="1"/>
    </xf>
    <xf numFmtId="0" fontId="2" fillId="0" borderId="0" xfId="0" applyFont="1" applyFill="1" applyAlignment="1">
      <alignment horizontal="left"/>
    </xf>
    <xf numFmtId="9" fontId="34" fillId="0" borderId="7" xfId="27" applyNumberFormat="1" applyFont="1" applyFill="1" applyBorder="1" applyAlignment="1">
      <alignment horizontal="right"/>
    </xf>
    <xf numFmtId="9" fontId="34" fillId="0" borderId="7" xfId="27" applyNumberFormat="1" applyFont="1" applyFill="1" applyBorder="1" applyAlignment="1"/>
    <xf numFmtId="9" fontId="37" fillId="0" borderId="0" xfId="27" applyNumberFormat="1" applyFont="1" applyFill="1" applyBorder="1"/>
    <xf numFmtId="0" fontId="39" fillId="0" borderId="0" xfId="0" applyFont="1" applyFill="1"/>
    <xf numFmtId="0" fontId="2" fillId="0" borderId="0" xfId="0" applyFont="1" applyFill="1" applyBorder="1"/>
    <xf numFmtId="0" fontId="2" fillId="0" borderId="0" xfId="0" applyFont="1" applyFill="1" applyBorder="1" applyAlignment="1">
      <alignment horizontal="left"/>
    </xf>
    <xf numFmtId="0" fontId="39" fillId="0" borderId="0" xfId="0" applyFont="1" applyFill="1" applyBorder="1"/>
    <xf numFmtId="9" fontId="2" fillId="0" borderId="0" xfId="0" applyNumberFormat="1" applyFont="1" applyFill="1" applyBorder="1"/>
    <xf numFmtId="169" fontId="2" fillId="0" borderId="0" xfId="0" applyNumberFormat="1" applyFont="1" applyFill="1" applyBorder="1"/>
    <xf numFmtId="9" fontId="2" fillId="0" borderId="0" xfId="0" applyNumberFormat="1" applyFont="1" applyFill="1" applyBorder="1" applyAlignment="1">
      <alignment horizontal="right"/>
    </xf>
    <xf numFmtId="9" fontId="52" fillId="0" borderId="0" xfId="0" applyNumberFormat="1" applyFont="1" applyFill="1" applyBorder="1" applyAlignment="1">
      <alignment horizontal="right"/>
    </xf>
    <xf numFmtId="174" fontId="2" fillId="0" borderId="0" xfId="0" applyNumberFormat="1" applyFont="1" applyFill="1" applyBorder="1"/>
    <xf numFmtId="0" fontId="10" fillId="0" borderId="0" xfId="0" applyFont="1" applyFill="1" applyBorder="1"/>
    <xf numFmtId="0" fontId="10" fillId="0" borderId="0" xfId="0" applyFont="1" applyFill="1" applyBorder="1" applyAlignment="1">
      <alignment horizontal="left"/>
    </xf>
    <xf numFmtId="169" fontId="10" fillId="0" borderId="0" xfId="28" applyNumberFormat="1" applyFont="1" applyFill="1" applyBorder="1"/>
    <xf numFmtId="9" fontId="10" fillId="0" borderId="0" xfId="0" applyNumberFormat="1" applyFont="1" applyFill="1" applyBorder="1"/>
    <xf numFmtId="169" fontId="10" fillId="0" borderId="0" xfId="0" applyNumberFormat="1" applyFont="1" applyFill="1" applyBorder="1"/>
    <xf numFmtId="9" fontId="36" fillId="0" borderId="0" xfId="27" applyNumberFormat="1" applyFont="1" applyFill="1" applyAlignment="1">
      <alignment horizontal="center" vertical="center" wrapText="1"/>
    </xf>
    <xf numFmtId="2" fontId="2" fillId="0" borderId="0" xfId="0" applyNumberFormat="1" applyFont="1" applyFill="1"/>
    <xf numFmtId="1" fontId="6" fillId="0" borderId="7" xfId="28" applyNumberFormat="1" applyFont="1" applyFill="1" applyBorder="1" applyAlignment="1">
      <alignment horizontal="center" vertical="center" wrapText="1"/>
    </xf>
  </cellXfs>
  <cellStyles count="29">
    <cellStyle name="_Comma" xfId="16" xr:uid="{57030088-00CE-47E4-A159-8DF7C6C358EF}"/>
    <cellStyle name="_Currency" xfId="13" xr:uid="{7F0AEA1F-3276-4728-8F6D-4010B1B8377E}"/>
    <cellStyle name="_CurrencySpace" xfId="15" xr:uid="{04AC0CCD-8961-4FE0-B00A-40B23B49E8B0}"/>
    <cellStyle name="_TableHead" xfId="1" xr:uid="{EA22548E-65AD-4AAC-BB64-299DC7CD1BA1}"/>
    <cellStyle name="Comma" xfId="28" builtinId="3"/>
    <cellStyle name="Comma 10 12 10 2 2" xfId="25" xr:uid="{B3B680F0-F51A-4885-BEC9-5D1A70AEFDDB}"/>
    <cellStyle name="Comma 16" xfId="24" xr:uid="{93AC5B27-DABE-4337-A23F-506B55B9A323}"/>
    <cellStyle name="Comma 19" xfId="23" xr:uid="{6C37C018-43C0-41AE-A867-1BC3E6F0AFED}"/>
    <cellStyle name="Comma 2" xfId="4" xr:uid="{0AB0B7A0-D31C-4567-A57C-23F811CD6ED8}"/>
    <cellStyle name="Comma 2 2" xfId="7" xr:uid="{E02E74B0-C2E1-4E54-B82D-CC220141438F}"/>
    <cellStyle name="Comma 3" xfId="9" xr:uid="{5A46A9F7-971B-4346-8AEF-FF2DF71DD27A}"/>
    <cellStyle name="Comma 4" xfId="17" xr:uid="{2415743D-9FF7-4433-B3A5-25C4ABE6A2D7}"/>
    <cellStyle name="Comma 5" xfId="2" xr:uid="{C255C28B-952D-4055-A48A-C1A87AB09583}"/>
    <cellStyle name="Comma 5 2" xfId="8" xr:uid="{1AE31C45-D208-40DD-B2E9-0A39DDA8DAD3}"/>
    <cellStyle name="Hyperlink" xfId="26" builtinId="8"/>
    <cellStyle name="Hyperlink 2" xfId="6" xr:uid="{2C3E9BD7-15A3-4133-8485-202FEF5BFF25}"/>
    <cellStyle name="Normal" xfId="0" builtinId="0"/>
    <cellStyle name="Normal 14" xfId="18" xr:uid="{8B19C715-1FAC-474C-BAD1-7EFAAC515BAD}"/>
    <cellStyle name="Normal 2" xfId="3" xr:uid="{F0484C85-77DC-4670-A57C-D4C95292AD9F}"/>
    <cellStyle name="Normal 2 2" xfId="19" xr:uid="{34C33271-008C-49DE-A88E-0AEC0FE20DF9}"/>
    <cellStyle name="Normal 27" xfId="20" xr:uid="{EC690F65-A9E1-4AFB-AC81-F22347C5DCC6}"/>
    <cellStyle name="Normal 3" xfId="10" xr:uid="{F9750A5D-9BA2-4174-97C3-B95D78ACE09B}"/>
    <cellStyle name="Normal 4" xfId="21" xr:uid="{B923F46D-2AB8-4439-808D-E9378716B204}"/>
    <cellStyle name="Normal 43" xfId="22" xr:uid="{3A66EC8A-E934-4819-8401-CB2C16B20902}"/>
    <cellStyle name="Normal 6 2" xfId="12" xr:uid="{D027A0CD-87B2-4C4E-A8DC-3E9B69191ECF}"/>
    <cellStyle name="Normal 7" xfId="11" xr:uid="{23938F7B-9936-490F-A3EC-E89F6FA721AD}"/>
    <cellStyle name="Percent" xfId="27" builtinId="5"/>
    <cellStyle name="Percent 2" xfId="5" xr:uid="{A91F5676-3CAE-4030-9B6C-B5A29BECA578}"/>
    <cellStyle name="Percent 3" xfId="14" xr:uid="{1E53E9F1-2F5D-4A30-B646-858FB4F4E8EF}"/>
  </cellStyles>
  <dxfs count="0"/>
  <tableStyles count="0" defaultTableStyle="TableStyleMedium2" defaultPivotStyle="PivotStyleLight16"/>
  <colors>
    <mruColors>
      <color rgb="FFFFFFCC"/>
      <color rgb="FF003300"/>
      <color rgb="FF36CC88"/>
      <color rgb="FFCFF2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36539</xdr:colOff>
      <xdr:row>1</xdr:row>
      <xdr:rowOff>19050</xdr:rowOff>
    </xdr:from>
    <xdr:to>
      <xdr:col>6</xdr:col>
      <xdr:colOff>412897</xdr:colOff>
      <xdr:row>6</xdr:row>
      <xdr:rowOff>30966</xdr:rowOff>
    </xdr:to>
    <xdr:pic>
      <xdr:nvPicPr>
        <xdr:cNvPr id="2" name="Picture 1">
          <a:extLst>
            <a:ext uri="{FF2B5EF4-FFF2-40B4-BE49-F238E27FC236}">
              <a16:creationId xmlns:a16="http://schemas.microsoft.com/office/drawing/2014/main" id="{8D9BB6A7-A896-6AE9-8B2F-B6AB07560FD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945" t="25232" r="12569" b="27031"/>
        <a:stretch>
          <a:fillRect/>
        </a:stretch>
      </xdr:blipFill>
      <xdr:spPr bwMode="auto">
        <a:xfrm>
          <a:off x="442939" y="203200"/>
          <a:ext cx="2814758" cy="932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D72D2-B16A-413F-AB7E-8D33AFE8AA0C}">
  <sheetPr>
    <tabColor rgb="FF003300"/>
  </sheetPr>
  <dimension ref="C8:C10"/>
  <sheetViews>
    <sheetView showGridLines="0" tabSelected="1" zoomScale="45" zoomScaleNormal="50" zoomScaleSheetLayoutView="144" workbookViewId="0">
      <selection activeCell="C11" sqref="C11"/>
    </sheetView>
  </sheetViews>
  <sheetFormatPr defaultColWidth="8.81640625" defaultRowHeight="14.5" x14ac:dyDescent="0.35"/>
  <cols>
    <col min="1" max="1" width="2.453125" style="1" customWidth="1"/>
    <col min="2" max="2" width="3.1796875" style="1" customWidth="1"/>
    <col min="3" max="16384" width="8.81640625" style="1"/>
  </cols>
  <sheetData>
    <row r="8" spans="3:3" ht="61.5" x14ac:dyDescent="1.35">
      <c r="C8" s="5" t="s">
        <v>0</v>
      </c>
    </row>
    <row r="10" spans="3:3" ht="28.5" x14ac:dyDescent="0.65">
      <c r="C10" s="6" t="s">
        <v>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15D3D-DD01-43A0-9664-CA65D4426C9E}">
  <sheetPr>
    <tabColor rgb="FF003300"/>
  </sheetPr>
  <dimension ref="B2:L11"/>
  <sheetViews>
    <sheetView showGridLines="0" zoomScale="80" zoomScaleNormal="80" workbookViewId="0">
      <selection activeCell="L1" sqref="L1"/>
    </sheetView>
  </sheetViews>
  <sheetFormatPr defaultColWidth="8.81640625" defaultRowHeight="14.5" x14ac:dyDescent="0.35"/>
  <cols>
    <col min="1" max="1" width="3.81640625" style="1" customWidth="1"/>
    <col min="2" max="16384" width="8.81640625" style="1"/>
  </cols>
  <sheetData>
    <row r="2" spans="2:12" ht="33.5" x14ac:dyDescent="0.75">
      <c r="B2" s="25" t="s">
        <v>2</v>
      </c>
      <c r="C2" s="25"/>
      <c r="D2" s="25"/>
      <c r="E2" s="25"/>
      <c r="F2" s="25"/>
      <c r="G2" s="25"/>
      <c r="H2" s="25"/>
      <c r="I2" s="25"/>
      <c r="J2" s="25"/>
      <c r="K2" s="25"/>
      <c r="L2" s="25"/>
    </row>
    <row r="4" spans="2:12" ht="25.5" customHeight="1" x14ac:dyDescent="0.35">
      <c r="C4" s="26" t="s">
        <v>3</v>
      </c>
      <c r="D4" s="10"/>
      <c r="E4" s="21" t="s">
        <v>4</v>
      </c>
      <c r="F4" s="22"/>
      <c r="G4" s="22"/>
      <c r="H4" s="22"/>
      <c r="I4" s="22"/>
      <c r="J4" s="7"/>
      <c r="K4" s="7"/>
      <c r="L4" s="7"/>
    </row>
    <row r="5" spans="2:12" ht="25.5" customHeight="1" x14ac:dyDescent="0.45">
      <c r="C5" s="39" t="s">
        <v>5</v>
      </c>
      <c r="D5" s="11"/>
      <c r="E5" s="41" t="s">
        <v>6</v>
      </c>
      <c r="F5" s="42"/>
      <c r="G5" s="42"/>
      <c r="H5" s="42"/>
      <c r="I5" s="42"/>
      <c r="J5" s="7"/>
      <c r="K5" s="7"/>
      <c r="L5" s="7"/>
    </row>
    <row r="6" spans="2:12" ht="25.5" customHeight="1" x14ac:dyDescent="0.45">
      <c r="C6" s="39" t="s">
        <v>7</v>
      </c>
      <c r="D6" s="11"/>
      <c r="E6" s="41" t="s">
        <v>8</v>
      </c>
      <c r="F6" s="42"/>
      <c r="G6" s="42"/>
      <c r="H6" s="42"/>
      <c r="I6" s="42"/>
      <c r="J6" s="7"/>
      <c r="K6" s="7"/>
      <c r="L6" s="7"/>
    </row>
    <row r="7" spans="2:12" ht="25.5" customHeight="1" x14ac:dyDescent="0.45">
      <c r="C7" s="38" t="s">
        <v>9</v>
      </c>
      <c r="D7" s="11"/>
      <c r="E7" s="41" t="s">
        <v>10</v>
      </c>
      <c r="F7" s="42"/>
      <c r="G7" s="42"/>
      <c r="H7" s="42"/>
      <c r="I7" s="42"/>
      <c r="J7" s="7"/>
      <c r="K7" s="7"/>
      <c r="L7" s="7"/>
    </row>
    <row r="8" spans="2:12" ht="25.5" customHeight="1" x14ac:dyDescent="0.45">
      <c r="C8" s="39" t="s">
        <v>11</v>
      </c>
      <c r="D8" s="11"/>
      <c r="E8" s="41" t="s">
        <v>12</v>
      </c>
      <c r="F8" s="42"/>
      <c r="G8" s="42"/>
      <c r="H8" s="42"/>
      <c r="I8" s="42"/>
      <c r="J8" s="7"/>
      <c r="K8" s="7"/>
      <c r="L8" s="7"/>
    </row>
    <row r="9" spans="2:12" ht="18.5" x14ac:dyDescent="0.45">
      <c r="C9" s="38"/>
      <c r="D9" s="11"/>
      <c r="E9" s="40"/>
      <c r="F9" s="7"/>
      <c r="G9" s="7"/>
      <c r="H9" s="7"/>
      <c r="I9" s="7"/>
      <c r="J9" s="7"/>
      <c r="K9" s="7"/>
      <c r="L9" s="7"/>
    </row>
    <row r="10" spans="2:12" x14ac:dyDescent="0.35">
      <c r="C10" s="7"/>
      <c r="D10" s="7"/>
      <c r="E10" s="7"/>
      <c r="F10" s="7"/>
      <c r="G10" s="7"/>
      <c r="H10" s="7"/>
      <c r="I10" s="7"/>
      <c r="J10" s="7"/>
      <c r="K10" s="7"/>
      <c r="L10" s="7"/>
    </row>
    <row r="11" spans="2:12" x14ac:dyDescent="0.35">
      <c r="C11" s="7"/>
      <c r="D11" s="7"/>
      <c r="E11" s="7"/>
      <c r="F11" s="7"/>
      <c r="G11" s="7"/>
      <c r="H11" s="7"/>
      <c r="I11" s="7"/>
      <c r="J11" s="7"/>
      <c r="K11" s="7"/>
      <c r="L11" s="7"/>
    </row>
  </sheetData>
  <hyperlinks>
    <hyperlink ref="E5" location="'A. Quarterly data'!A1" display="Quarterly data" xr:uid="{ECF67565-0438-41E5-BDC2-EA2EA8F502DC}"/>
    <hyperlink ref="E6" location="'B. Annual data'!A1" display="Annual data" xr:uid="{649526EA-8E47-4B97-BF47-3B469615C530}"/>
    <hyperlink ref="E8" location="'D. Glossary'!A1" display="Glossary" xr:uid="{ED42C0EA-20C0-48E5-A499-B6D3BCF8ED3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2BA1A-5122-467F-B601-3511BFA0BC9C}">
  <dimension ref="B1:F13"/>
  <sheetViews>
    <sheetView showGridLines="0" workbookViewId="0"/>
  </sheetViews>
  <sheetFormatPr defaultRowHeight="14.5" x14ac:dyDescent="0.35"/>
  <cols>
    <col min="2" max="2" width="1.81640625" bestFit="1" customWidth="1"/>
    <col min="3" max="3" width="7.54296875" bestFit="1" customWidth="1"/>
    <col min="4" max="6" width="9.1796875" bestFit="1" customWidth="1"/>
  </cols>
  <sheetData>
    <row r="1" spans="2:6" x14ac:dyDescent="0.35">
      <c r="B1" s="118" t="s">
        <v>13</v>
      </c>
      <c r="C1" s="119" t="s">
        <v>14</v>
      </c>
      <c r="D1" s="119" t="s">
        <v>15</v>
      </c>
      <c r="E1" s="119" t="s">
        <v>16</v>
      </c>
      <c r="F1" s="120" t="s">
        <v>17</v>
      </c>
    </row>
    <row r="2" spans="2:6" s="116" customFormat="1" x14ac:dyDescent="0.35">
      <c r="B2" s="121" t="s">
        <v>18</v>
      </c>
      <c r="F2" s="122"/>
    </row>
    <row r="3" spans="2:6" x14ac:dyDescent="0.35">
      <c r="B3" s="123" t="str">
        <f>'A-KPI''s'!B14</f>
        <v>Platform Gross Transaction Value (“Platform GTV”)</v>
      </c>
      <c r="C3" t="str">
        <f>'A-KPI''s'!C14</f>
        <v>₹ 000 Cr</v>
      </c>
      <c r="D3" s="124">
        <f>'A-KPI''s'!N14</f>
        <v>608.44000000000005</v>
      </c>
      <c r="E3" s="124">
        <f>'A-KPI''s'!O14</f>
        <v>1142.5</v>
      </c>
      <c r="F3" s="125">
        <f>'A-KPI''s'!P14</f>
        <v>1715.046</v>
      </c>
    </row>
    <row r="4" spans="2:6" x14ac:dyDescent="0.35">
      <c r="B4" s="123" t="str">
        <f>'A-KPI''s'!B18</f>
        <v>Number of Transactions</v>
      </c>
      <c r="C4" t="str">
        <f>'A-KPI''s'!C18</f>
        <v># Crores</v>
      </c>
      <c r="D4" s="124">
        <f>'A-KPI''s'!N18</f>
        <v>344</v>
      </c>
      <c r="E4" s="124">
        <f>'A-KPI''s'!O18</f>
        <v>569</v>
      </c>
      <c r="F4" s="125">
        <f>'A-KPI''s'!P18</f>
        <v>740.37</v>
      </c>
    </row>
    <row r="5" spans="2:6" x14ac:dyDescent="0.35">
      <c r="B5" s="123" t="s">
        <v>19</v>
      </c>
      <c r="C5" t="str">
        <f>'A-KPI''s'!C20</f>
        <v># Lakhs</v>
      </c>
      <c r="D5" s="124">
        <f>'A-KPI''s'!N20</f>
        <v>13.9</v>
      </c>
      <c r="E5" s="124">
        <f>'A-KPI''s'!O20</f>
        <v>17.8</v>
      </c>
      <c r="F5" s="125">
        <f>'A-KPI''s'!P20</f>
        <v>20.28</v>
      </c>
    </row>
    <row r="6" spans="2:6" x14ac:dyDescent="0.35">
      <c r="B6" s="123" t="s">
        <v>20</v>
      </c>
      <c r="C6" t="str">
        <f>'A-KPI''s'!C21</f>
        <v># Lakhs</v>
      </c>
      <c r="D6" s="124">
        <f>'A-KPI''s'!N21</f>
        <v>6.44</v>
      </c>
      <c r="E6" s="124">
        <f>'A-KPI''s'!O21</f>
        <v>9.5399999999999991</v>
      </c>
      <c r="F6" s="125">
        <f>'A-KPI''s'!P21</f>
        <v>11.03</v>
      </c>
    </row>
    <row r="7" spans="2:6" x14ac:dyDescent="0.35">
      <c r="B7" s="123"/>
      <c r="F7" s="126"/>
    </row>
    <row r="8" spans="2:6" x14ac:dyDescent="0.35">
      <c r="B8" s="121" t="s">
        <v>21</v>
      </c>
      <c r="F8" s="126"/>
    </row>
    <row r="9" spans="2:6" x14ac:dyDescent="0.35">
      <c r="B9" s="123" t="s">
        <v>22</v>
      </c>
      <c r="C9" t="s">
        <v>23</v>
      </c>
      <c r="D9" s="127">
        <f>'B-Management P&amp;L'!N3</f>
        <v>1769.54</v>
      </c>
      <c r="E9" s="127">
        <f>'B-Management P&amp;L'!O3</f>
        <v>2274.2799999999997</v>
      </c>
      <c r="F9" s="128">
        <f>'B-Management P&amp;L'!P3</f>
        <v>2710.58</v>
      </c>
    </row>
    <row r="10" spans="2:6" x14ac:dyDescent="0.35">
      <c r="B10" s="123" t="s">
        <v>24</v>
      </c>
      <c r="C10" t="s">
        <v>23</v>
      </c>
      <c r="D10" s="127">
        <f>'B-Management P&amp;L'!N11</f>
        <v>1385.38</v>
      </c>
      <c r="E10" s="127">
        <f>'B-Management P&amp;L'!O11</f>
        <v>1728.8899999999999</v>
      </c>
      <c r="F10" s="128">
        <f>'B-Management P&amp;L'!P11</f>
        <v>2041.287</v>
      </c>
    </row>
    <row r="11" spans="2:6" x14ac:dyDescent="0.35">
      <c r="B11" s="123" t="s">
        <v>25</v>
      </c>
      <c r="C11" t="s">
        <v>23</v>
      </c>
      <c r="D11" s="127">
        <f>'B-Management P&amp;L'!N18</f>
        <v>158.19000000000028</v>
      </c>
      <c r="E11" s="127">
        <f>'B-Management P&amp;L'!O18</f>
        <v>356.59999999999991</v>
      </c>
      <c r="F11" s="128">
        <f>'B-Management P&amp;L'!P18</f>
        <v>558.70000000000005</v>
      </c>
    </row>
    <row r="12" spans="2:6" x14ac:dyDescent="0.35">
      <c r="B12" s="129" t="s">
        <v>26</v>
      </c>
      <c r="C12" s="130" t="s">
        <v>23</v>
      </c>
      <c r="D12" s="131">
        <f>'B-Management P&amp;L'!N30</f>
        <v>-341.91999999999973</v>
      </c>
      <c r="E12" s="131">
        <f>'B-Management P&amp;L'!O30</f>
        <v>-145.49000000000004</v>
      </c>
      <c r="F12" s="132">
        <f>'B-Management P&amp;L'!P30</f>
        <v>112.5</v>
      </c>
    </row>
    <row r="13" spans="2:6" x14ac:dyDescent="0.35">
      <c r="D13" s="117"/>
      <c r="E13" s="117"/>
      <c r="F13" s="1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6CC88"/>
  </sheetPr>
  <dimension ref="A1:XES29"/>
  <sheetViews>
    <sheetView showGridLines="0" zoomScale="91" zoomScaleNormal="90" workbookViewId="0">
      <pane xSplit="3" ySplit="2" topLeftCell="E3" activePane="bottomRight" state="frozen"/>
      <selection pane="topRight" activeCell="J19" sqref="J19"/>
      <selection pane="bottomLeft" activeCell="J19" sqref="J19"/>
      <selection pane="bottomRight" activeCell="P4" sqref="P4"/>
    </sheetView>
  </sheetViews>
  <sheetFormatPr defaultColWidth="8.81640625" defaultRowHeight="14.5" x14ac:dyDescent="0.35"/>
  <cols>
    <col min="1" max="1" width="3.54296875" style="1" customWidth="1"/>
    <col min="2" max="2" width="45" style="1" customWidth="1"/>
    <col min="3" max="5" width="8.81640625" style="24"/>
    <col min="6" max="7" width="12.1796875" style="1" customWidth="1"/>
    <col min="8" max="8" width="12.1796875" style="69" customWidth="1"/>
    <col min="9" max="12" width="12.1796875" style="1" customWidth="1"/>
    <col min="13" max="13" width="1.453125" style="72" customWidth="1"/>
    <col min="14" max="14" width="7.81640625" style="69" bestFit="1" customWidth="1"/>
    <col min="15" max="15" width="9.26953125" style="69" customWidth="1"/>
    <col min="16" max="16" width="12.7265625" style="1" bestFit="1" customWidth="1"/>
    <col min="17" max="16384" width="8.81640625" style="1"/>
  </cols>
  <sheetData>
    <row r="1" spans="1:24 16373:16373" x14ac:dyDescent="0.35">
      <c r="F1" s="50"/>
      <c r="G1" s="50"/>
      <c r="H1" s="58"/>
      <c r="I1" s="50"/>
      <c r="J1" s="50"/>
      <c r="K1" s="50"/>
      <c r="L1" s="50"/>
      <c r="M1" s="48"/>
      <c r="N1" s="134"/>
      <c r="O1" s="86"/>
      <c r="P1" s="86"/>
    </row>
    <row r="2" spans="1:24 16373:16373" s="68" customFormat="1" x14ac:dyDescent="0.35">
      <c r="B2" s="8" t="s">
        <v>13</v>
      </c>
      <c r="C2" s="9" t="s">
        <v>14</v>
      </c>
      <c r="D2" s="3" t="s">
        <v>27</v>
      </c>
      <c r="E2" s="3" t="s">
        <v>28</v>
      </c>
      <c r="F2" s="3" t="s">
        <v>29</v>
      </c>
      <c r="G2" s="3" t="s">
        <v>30</v>
      </c>
      <c r="H2" s="3" t="s">
        <v>31</v>
      </c>
      <c r="I2" s="3" t="s">
        <v>32</v>
      </c>
      <c r="J2" s="3" t="s">
        <v>33</v>
      </c>
      <c r="K2" s="3" t="s">
        <v>34</v>
      </c>
      <c r="L2" s="3" t="s">
        <v>35</v>
      </c>
      <c r="M2" s="49"/>
      <c r="N2" s="3" t="s">
        <v>15</v>
      </c>
      <c r="O2" s="3" t="s">
        <v>16</v>
      </c>
      <c r="P2" s="3" t="s">
        <v>17</v>
      </c>
    </row>
    <row r="3" spans="1:24 16373:16373" s="4" customFormat="1" ht="15.5" x14ac:dyDescent="0.35">
      <c r="B3" s="17" t="s">
        <v>36</v>
      </c>
      <c r="C3" s="23"/>
      <c r="D3" s="23"/>
      <c r="E3" s="23"/>
      <c r="F3" s="18"/>
      <c r="G3" s="18"/>
      <c r="H3" s="157"/>
      <c r="I3" s="19"/>
      <c r="J3" s="19"/>
      <c r="K3" s="19"/>
      <c r="L3" s="19"/>
      <c r="N3" s="70"/>
      <c r="O3" s="70"/>
      <c r="P3" s="70"/>
    </row>
    <row r="4" spans="1:24 16373:16373" ht="14.25" customHeight="1" x14ac:dyDescent="0.35">
      <c r="B4" s="32" t="s">
        <v>37</v>
      </c>
      <c r="C4" s="33" t="s">
        <v>23</v>
      </c>
      <c r="D4" s="34">
        <v>522.41999999999996</v>
      </c>
      <c r="E4" s="34">
        <v>551.57000000000005</v>
      </c>
      <c r="F4" s="34">
        <v>601.64</v>
      </c>
      <c r="G4" s="34">
        <v>598.65</v>
      </c>
      <c r="H4" s="34">
        <v>615.91</v>
      </c>
      <c r="I4" s="34">
        <v>649.9</v>
      </c>
      <c r="J4" s="34">
        <v>744.27</v>
      </c>
      <c r="K4" s="34">
        <v>700.51</v>
      </c>
      <c r="L4" s="202">
        <v>736.91</v>
      </c>
      <c r="M4" s="44"/>
      <c r="N4" s="34">
        <v>1769.54</v>
      </c>
      <c r="O4" s="34">
        <v>2274.2799999999997</v>
      </c>
      <c r="P4" s="34">
        <v>2710.59</v>
      </c>
      <c r="Q4" s="52"/>
    </row>
    <row r="5" spans="1:24 16373:16373" ht="14.25" customHeight="1" x14ac:dyDescent="0.35">
      <c r="B5" s="32" t="s">
        <v>38</v>
      </c>
      <c r="C5" s="33" t="s">
        <v>23</v>
      </c>
      <c r="D5" s="34">
        <v>373.31</v>
      </c>
      <c r="E5" s="34">
        <v>393.22</v>
      </c>
      <c r="F5" s="34">
        <v>426.4</v>
      </c>
      <c r="G5" s="34">
        <v>410.3</v>
      </c>
      <c r="H5" s="34">
        <v>434.37</v>
      </c>
      <c r="I5" s="34">
        <v>440.06</v>
      </c>
      <c r="J5" s="34">
        <v>496.27</v>
      </c>
      <c r="K5" s="34">
        <v>466.12</v>
      </c>
      <c r="L5" s="161">
        <v>499.11</v>
      </c>
      <c r="M5" s="44"/>
      <c r="N5" s="34">
        <v>1276.43</v>
      </c>
      <c r="O5" s="34">
        <v>1603.23</v>
      </c>
      <c r="P5" s="34">
        <v>1836.8209999999999</v>
      </c>
      <c r="Q5" s="52"/>
    </row>
    <row r="6" spans="1:24 16373:16373" ht="14.25" customHeight="1" x14ac:dyDescent="0.35">
      <c r="B6" s="32" t="s">
        <v>39</v>
      </c>
      <c r="C6" s="33" t="s">
        <v>23</v>
      </c>
      <c r="D6" s="34">
        <v>149.11000000000001</v>
      </c>
      <c r="E6" s="34">
        <v>158.35</v>
      </c>
      <c r="F6" s="34">
        <v>175.24</v>
      </c>
      <c r="G6" s="34">
        <v>188.34</v>
      </c>
      <c r="H6" s="34">
        <v>181.54</v>
      </c>
      <c r="I6" s="34">
        <v>209.84</v>
      </c>
      <c r="J6" s="34">
        <v>247.99</v>
      </c>
      <c r="K6" s="34">
        <v>234.39</v>
      </c>
      <c r="L6" s="161">
        <v>237.8</v>
      </c>
      <c r="M6" s="44"/>
      <c r="N6" s="34">
        <v>493.11</v>
      </c>
      <c r="O6" s="34">
        <v>671.05</v>
      </c>
      <c r="P6" s="34">
        <v>873.76200000000006</v>
      </c>
      <c r="Q6" s="52"/>
    </row>
    <row r="7" spans="1:24 16373:16373" ht="27.75" customHeight="1" x14ac:dyDescent="0.35">
      <c r="B7" s="32" t="s">
        <v>40</v>
      </c>
      <c r="C7" s="33" t="s">
        <v>41</v>
      </c>
      <c r="D7" s="43">
        <v>0.15240000000000001</v>
      </c>
      <c r="E7" s="43">
        <v>0.151</v>
      </c>
      <c r="F7" s="43">
        <v>0.1234</v>
      </c>
      <c r="G7" s="43">
        <v>0.1681</v>
      </c>
      <c r="H7" s="43">
        <v>0.15310000000000001</v>
      </c>
      <c r="I7" s="43">
        <v>0.1663</v>
      </c>
      <c r="J7" s="85">
        <v>0.1343</v>
      </c>
      <c r="K7" s="85">
        <v>0.1447</v>
      </c>
      <c r="L7" s="85">
        <v>0.16</v>
      </c>
      <c r="M7" s="44"/>
      <c r="N7" s="43">
        <v>0.1094</v>
      </c>
      <c r="O7" s="43">
        <v>0.14849999999999999</v>
      </c>
      <c r="P7" s="85">
        <v>0.14868349695084832</v>
      </c>
      <c r="Q7" s="66"/>
    </row>
    <row r="8" spans="1:24 16373:16373" ht="14.25" customHeight="1" x14ac:dyDescent="0.35">
      <c r="B8" s="17" t="s">
        <v>42</v>
      </c>
      <c r="C8" s="23"/>
      <c r="D8" s="23"/>
      <c r="E8" s="45"/>
      <c r="F8" s="45"/>
      <c r="G8" s="45"/>
      <c r="H8" s="45"/>
      <c r="I8" s="46"/>
      <c r="J8" s="46"/>
      <c r="K8" s="46"/>
      <c r="L8" s="46"/>
      <c r="M8" s="44"/>
      <c r="N8" s="46"/>
      <c r="O8" s="46"/>
      <c r="P8" s="46"/>
      <c r="Q8" s="66"/>
    </row>
    <row r="9" spans="1:24 16373:16373" s="162" customFormat="1" ht="14.25" customHeight="1" x14ac:dyDescent="0.35">
      <c r="B9" s="163" t="s">
        <v>24</v>
      </c>
      <c r="C9" s="164" t="s">
        <v>23</v>
      </c>
      <c r="D9" s="161">
        <v>411.75</v>
      </c>
      <c r="E9" s="161">
        <v>410.23</v>
      </c>
      <c r="F9" s="161">
        <v>462.04</v>
      </c>
      <c r="G9" s="161">
        <v>444.87</v>
      </c>
      <c r="H9" s="161">
        <v>479.79</v>
      </c>
      <c r="I9" s="161">
        <v>497.42</v>
      </c>
      <c r="J9" s="161">
        <v>550.59</v>
      </c>
      <c r="K9" s="161">
        <v>513.39</v>
      </c>
      <c r="L9" s="161">
        <v>532.62</v>
      </c>
      <c r="M9" s="76"/>
      <c r="N9" s="161">
        <v>1385.38</v>
      </c>
      <c r="O9" s="161">
        <v>1728.8899999999999</v>
      </c>
      <c r="P9" s="161">
        <v>2041.1944083000001</v>
      </c>
      <c r="Q9" s="165"/>
    </row>
    <row r="10" spans="1:24 16373:16373" s="162" customFormat="1" ht="27.75" customHeight="1" x14ac:dyDescent="0.35">
      <c r="A10" s="166"/>
      <c r="B10" s="163" t="s">
        <v>43</v>
      </c>
      <c r="C10" s="164" t="s">
        <v>41</v>
      </c>
      <c r="D10" s="85">
        <v>0.78820000000000001</v>
      </c>
      <c r="E10" s="85">
        <v>0.74370000000000003</v>
      </c>
      <c r="F10" s="85">
        <v>0.76800000000000002</v>
      </c>
      <c r="G10" s="85">
        <v>0.74309999999999998</v>
      </c>
      <c r="H10" s="85">
        <v>0.77900000000000003</v>
      </c>
      <c r="I10" s="85">
        <v>0.76539999999999997</v>
      </c>
      <c r="J10" s="85">
        <v>0.73980000000000001</v>
      </c>
      <c r="K10" s="85">
        <v>0.73288348438929751</v>
      </c>
      <c r="L10" s="85">
        <v>0.72276816023169921</v>
      </c>
      <c r="M10" s="76"/>
      <c r="N10" s="85">
        <v>0.78290000000000004</v>
      </c>
      <c r="O10" s="85">
        <v>0.76019999999999999</v>
      </c>
      <c r="P10" s="85">
        <v>0.75304348838058688</v>
      </c>
      <c r="Q10" s="165"/>
    </row>
    <row r="11" spans="1:24 16373:16373" s="162" customFormat="1" ht="14.25" customHeight="1" x14ac:dyDescent="0.35">
      <c r="A11" s="144"/>
      <c r="B11" s="163" t="s">
        <v>25</v>
      </c>
      <c r="C11" s="164" t="s">
        <v>23</v>
      </c>
      <c r="D11" s="161">
        <v>90.14</v>
      </c>
      <c r="E11" s="161">
        <v>75.08</v>
      </c>
      <c r="F11" s="161">
        <v>107.53</v>
      </c>
      <c r="G11" s="161">
        <v>84.07</v>
      </c>
      <c r="H11" s="161">
        <v>120.62</v>
      </c>
      <c r="I11" s="161">
        <v>121.95</v>
      </c>
      <c r="J11" s="161">
        <v>170.66</v>
      </c>
      <c r="K11" s="161">
        <v>145.63999999999999</v>
      </c>
      <c r="L11" s="161">
        <v>126.37250940452491</v>
      </c>
      <c r="M11" s="76"/>
      <c r="N11" s="161">
        <v>158.19000000000028</v>
      </c>
      <c r="O11" s="161">
        <v>356.59999999999991</v>
      </c>
      <c r="P11" s="161">
        <v>558.87047912908588</v>
      </c>
      <c r="Q11" s="165"/>
    </row>
    <row r="12" spans="1:24 16373:16373" s="162" customFormat="1" ht="14.25" customHeight="1" x14ac:dyDescent="0.35">
      <c r="B12" s="168" t="s">
        <v>44</v>
      </c>
      <c r="C12" s="169" t="s">
        <v>41</v>
      </c>
      <c r="D12" s="76">
        <v>0.17249999999999999</v>
      </c>
      <c r="E12" s="76">
        <v>0.1361</v>
      </c>
      <c r="F12" s="76">
        <v>0.1787</v>
      </c>
      <c r="G12" s="76">
        <v>0.1404</v>
      </c>
      <c r="H12" s="76">
        <v>0.1958</v>
      </c>
      <c r="I12" s="76">
        <v>0.18759999999999999</v>
      </c>
      <c r="J12" s="76">
        <v>0.2293</v>
      </c>
      <c r="K12" s="76">
        <v>0.20790546232416235</v>
      </c>
      <c r="L12" s="200">
        <v>0.1714</v>
      </c>
      <c r="M12" s="76"/>
      <c r="N12" s="76">
        <v>8.9399999999999993E-2</v>
      </c>
      <c r="O12" s="76">
        <v>0.15679999999999999</v>
      </c>
      <c r="P12" s="76">
        <v>0.20618015287764924</v>
      </c>
      <c r="Q12" s="165"/>
    </row>
    <row r="13" spans="1:24 16373:16373" ht="14.25" customHeight="1" x14ac:dyDescent="0.35">
      <c r="B13" s="17" t="s">
        <v>45</v>
      </c>
      <c r="C13" s="23"/>
      <c r="D13" s="23"/>
      <c r="E13" s="45"/>
      <c r="F13" s="45"/>
      <c r="G13" s="45"/>
      <c r="H13" s="45"/>
      <c r="I13" s="46"/>
      <c r="J13" s="46"/>
      <c r="K13" s="46"/>
      <c r="L13" s="46"/>
      <c r="M13" s="44"/>
      <c r="N13" s="46"/>
      <c r="O13" s="46"/>
      <c r="P13" s="46"/>
      <c r="Q13" s="66"/>
      <c r="XES13" s="80"/>
    </row>
    <row r="14" spans="1:24 16373:16373" s="162" customFormat="1" ht="22.5" customHeight="1" x14ac:dyDescent="0.35">
      <c r="B14" s="163" t="s">
        <v>46</v>
      </c>
      <c r="C14" s="164" t="s">
        <v>47</v>
      </c>
      <c r="D14" s="161">
        <v>185.65</v>
      </c>
      <c r="E14" s="161">
        <v>221.18</v>
      </c>
      <c r="F14" s="161">
        <v>349.26</v>
      </c>
      <c r="G14" s="161">
        <v>386.4</v>
      </c>
      <c r="H14" s="161">
        <v>405.62</v>
      </c>
      <c r="I14" s="161">
        <v>423.96</v>
      </c>
      <c r="J14" s="161">
        <v>450.81</v>
      </c>
      <c r="K14" s="161">
        <v>434.65</v>
      </c>
      <c r="L14" s="161">
        <v>421.86</v>
      </c>
      <c r="M14" s="76"/>
      <c r="N14" s="161">
        <v>608.44000000000005</v>
      </c>
      <c r="O14" s="161">
        <v>1142.5</v>
      </c>
      <c r="P14" s="161">
        <v>1715.046</v>
      </c>
      <c r="Q14" s="170"/>
      <c r="R14" s="170"/>
      <c r="S14" s="170"/>
      <c r="T14" s="170"/>
      <c r="U14" s="170"/>
      <c r="V14" s="170"/>
      <c r="W14" s="170"/>
      <c r="X14" s="170"/>
    </row>
    <row r="15" spans="1:24 16373:16373" s="162" customFormat="1" ht="14.25" customHeight="1" x14ac:dyDescent="0.35">
      <c r="B15" s="163" t="s">
        <v>48</v>
      </c>
      <c r="C15" s="164" t="s">
        <v>47</v>
      </c>
      <c r="D15" s="161">
        <v>174.3</v>
      </c>
      <c r="E15" s="161">
        <v>208.7</v>
      </c>
      <c r="F15" s="161">
        <v>334.82</v>
      </c>
      <c r="G15" s="161">
        <v>373.17</v>
      </c>
      <c r="H15" s="161">
        <v>391.67</v>
      </c>
      <c r="I15" s="161">
        <v>408.36</v>
      </c>
      <c r="J15" s="161">
        <v>432.39</v>
      </c>
      <c r="K15" s="161">
        <v>418.28</v>
      </c>
      <c r="L15" s="161">
        <v>404.24</v>
      </c>
      <c r="M15" s="76"/>
      <c r="N15" s="161">
        <v>570.47</v>
      </c>
      <c r="O15" s="161">
        <v>1090.98</v>
      </c>
      <c r="P15" s="161">
        <v>1650.69</v>
      </c>
      <c r="Q15" s="170"/>
      <c r="R15" s="170"/>
      <c r="S15" s="170"/>
      <c r="T15" s="170"/>
      <c r="U15" s="170"/>
      <c r="V15" s="170"/>
      <c r="W15" s="170"/>
      <c r="X15" s="170"/>
    </row>
    <row r="16" spans="1:24 16373:16373" s="162" customFormat="1" ht="14.25" customHeight="1" x14ac:dyDescent="0.35">
      <c r="B16" s="163" t="s">
        <v>49</v>
      </c>
      <c r="C16" s="164" t="s">
        <v>47</v>
      </c>
      <c r="D16" s="161">
        <v>47.9</v>
      </c>
      <c r="E16" s="161">
        <v>46.12</v>
      </c>
      <c r="F16" s="161">
        <v>53.98</v>
      </c>
      <c r="G16" s="161">
        <v>53.17</v>
      </c>
      <c r="H16" s="161">
        <v>59.28</v>
      </c>
      <c r="I16" s="161">
        <v>63.29</v>
      </c>
      <c r="J16" s="161">
        <v>75.86</v>
      </c>
      <c r="K16" s="161">
        <v>76.67</v>
      </c>
      <c r="L16" s="161">
        <v>91.49</v>
      </c>
      <c r="M16" s="76"/>
      <c r="N16" s="161">
        <v>142.01</v>
      </c>
      <c r="O16" s="161">
        <v>201.16</v>
      </c>
      <c r="P16" s="161">
        <v>275.10000000000002</v>
      </c>
      <c r="Q16" s="170"/>
      <c r="R16" s="170"/>
      <c r="S16" s="170"/>
      <c r="T16" s="170"/>
      <c r="U16" s="170"/>
      <c r="V16" s="170"/>
      <c r="W16" s="170"/>
      <c r="X16" s="170"/>
    </row>
    <row r="17" spans="2:24" s="162" customFormat="1" ht="14.25" customHeight="1" x14ac:dyDescent="0.35">
      <c r="B17" s="163" t="s">
        <v>50</v>
      </c>
      <c r="C17" s="164" t="s">
        <v>47</v>
      </c>
      <c r="D17" s="161">
        <v>11.35</v>
      </c>
      <c r="E17" s="161">
        <v>12.49</v>
      </c>
      <c r="F17" s="161">
        <v>14.44</v>
      </c>
      <c r="G17" s="161">
        <v>13.24</v>
      </c>
      <c r="H17" s="161">
        <v>13.96</v>
      </c>
      <c r="I17" s="161">
        <v>15.6</v>
      </c>
      <c r="J17" s="161">
        <v>18.420000000000002</v>
      </c>
      <c r="K17" s="161">
        <v>16.37</v>
      </c>
      <c r="L17" s="161">
        <v>17.62</v>
      </c>
      <c r="M17" s="76"/>
      <c r="N17" s="161">
        <v>37.96</v>
      </c>
      <c r="O17" s="161">
        <v>51.52</v>
      </c>
      <c r="P17" s="161">
        <v>64.349999999999994</v>
      </c>
      <c r="Q17" s="170"/>
      <c r="R17" s="170"/>
      <c r="S17" s="170"/>
      <c r="T17" s="170"/>
      <c r="U17" s="170"/>
      <c r="V17" s="170"/>
      <c r="W17" s="170"/>
      <c r="X17" s="170"/>
    </row>
    <row r="18" spans="2:24" s="162" customFormat="1" ht="14.25" customHeight="1" x14ac:dyDescent="0.35">
      <c r="B18" s="163" t="s">
        <v>51</v>
      </c>
      <c r="C18" s="164" t="s">
        <v>52</v>
      </c>
      <c r="D18" s="161">
        <v>112</v>
      </c>
      <c r="E18" s="161">
        <v>130</v>
      </c>
      <c r="F18" s="161">
        <v>157</v>
      </c>
      <c r="G18" s="161">
        <v>169.5</v>
      </c>
      <c r="H18" s="161">
        <v>175</v>
      </c>
      <c r="I18" s="161">
        <v>188</v>
      </c>
      <c r="J18" s="161">
        <v>192.59</v>
      </c>
      <c r="K18" s="161">
        <v>184.78</v>
      </c>
      <c r="L18" s="161">
        <v>200.63</v>
      </c>
      <c r="M18" s="76"/>
      <c r="N18" s="161">
        <v>344</v>
      </c>
      <c r="O18" s="161">
        <v>569</v>
      </c>
      <c r="P18" s="161">
        <v>740.37</v>
      </c>
      <c r="Q18" s="170"/>
      <c r="R18" s="170"/>
      <c r="S18" s="170"/>
      <c r="T18" s="170"/>
      <c r="U18" s="170"/>
      <c r="V18" s="170"/>
      <c r="W18" s="170"/>
      <c r="X18" s="170"/>
    </row>
    <row r="19" spans="2:24" s="162" customFormat="1" ht="14.25" customHeight="1" x14ac:dyDescent="0.35">
      <c r="B19" s="163" t="s">
        <v>53</v>
      </c>
      <c r="C19" s="164" t="s">
        <v>52</v>
      </c>
      <c r="D19" s="161">
        <v>11.07</v>
      </c>
      <c r="E19" s="161">
        <v>15.15</v>
      </c>
      <c r="F19" s="161">
        <v>22.42</v>
      </c>
      <c r="G19" s="161">
        <v>22.99</v>
      </c>
      <c r="H19" s="161">
        <v>25.01</v>
      </c>
      <c r="I19" s="161">
        <v>27.47</v>
      </c>
      <c r="J19" s="161">
        <v>30.93</v>
      </c>
      <c r="K19" s="161">
        <v>30.98</v>
      </c>
      <c r="L19" s="161">
        <v>34.19</v>
      </c>
      <c r="M19" s="76"/>
      <c r="N19" s="161">
        <v>24.9</v>
      </c>
      <c r="O19" s="161">
        <v>71.63</v>
      </c>
      <c r="P19" s="161">
        <v>114.39</v>
      </c>
      <c r="Q19" s="170"/>
      <c r="R19" s="170"/>
      <c r="S19" s="170"/>
      <c r="T19" s="170"/>
      <c r="U19" s="170"/>
      <c r="V19" s="170"/>
      <c r="W19" s="170"/>
      <c r="X19" s="170"/>
    </row>
    <row r="20" spans="2:24" s="173" customFormat="1" ht="14.25" customHeight="1" x14ac:dyDescent="0.35">
      <c r="B20" s="171" t="s">
        <v>54</v>
      </c>
      <c r="C20" s="164" t="s">
        <v>55</v>
      </c>
      <c r="D20" s="161">
        <v>15.4</v>
      </c>
      <c r="E20" s="161">
        <v>16</v>
      </c>
      <c r="F20" s="161">
        <v>17.3</v>
      </c>
      <c r="G20" s="172">
        <v>17.8</v>
      </c>
      <c r="H20" s="172">
        <v>18.399999999999999</v>
      </c>
      <c r="I20" s="172">
        <v>19</v>
      </c>
      <c r="J20" s="172">
        <v>19.29</v>
      </c>
      <c r="K20" s="172">
        <v>20.28</v>
      </c>
      <c r="L20" s="172">
        <v>21.65</v>
      </c>
      <c r="M20" s="76">
        <v>0.1150936730641805</v>
      </c>
      <c r="N20" s="172">
        <v>13.9</v>
      </c>
      <c r="O20" s="172">
        <v>17.8</v>
      </c>
      <c r="P20" s="172">
        <v>20.28</v>
      </c>
      <c r="Q20" s="170"/>
      <c r="R20" s="170"/>
      <c r="S20" s="170"/>
      <c r="T20" s="170"/>
      <c r="U20" s="170"/>
      <c r="V20" s="170"/>
      <c r="W20" s="170"/>
      <c r="X20" s="170"/>
    </row>
    <row r="21" spans="2:24" s="162" customFormat="1" ht="14.25" customHeight="1" x14ac:dyDescent="0.35">
      <c r="B21" s="163" t="s">
        <v>20</v>
      </c>
      <c r="C21" s="164" t="s">
        <v>55</v>
      </c>
      <c r="D21" s="161">
        <v>7.35</v>
      </c>
      <c r="E21" s="161">
        <v>8.0500000000000007</v>
      </c>
      <c r="F21" s="161">
        <v>9.16</v>
      </c>
      <c r="G21" s="172">
        <v>9.5399999999999991</v>
      </c>
      <c r="H21" s="172">
        <v>9.8800000000000008</v>
      </c>
      <c r="I21" s="172">
        <v>10.35</v>
      </c>
      <c r="J21" s="172">
        <v>10.47</v>
      </c>
      <c r="K21" s="172">
        <v>11.03</v>
      </c>
      <c r="L21" s="172">
        <v>11.5</v>
      </c>
      <c r="M21" s="76"/>
      <c r="N21" s="161">
        <v>6.44</v>
      </c>
      <c r="O21" s="161">
        <v>9.5399999999999991</v>
      </c>
      <c r="P21" s="161">
        <v>11.03</v>
      </c>
      <c r="Q21" s="170"/>
      <c r="R21" s="170"/>
      <c r="S21" s="170"/>
      <c r="T21" s="170"/>
      <c r="U21" s="170"/>
      <c r="V21" s="170"/>
      <c r="W21" s="170"/>
      <c r="X21" s="170"/>
    </row>
    <row r="22" spans="2:24" s="162" customFormat="1" ht="14.25" customHeight="1" x14ac:dyDescent="0.35">
      <c r="B22" s="163" t="s">
        <v>56</v>
      </c>
      <c r="C22" s="164" t="s">
        <v>52</v>
      </c>
      <c r="D22" s="161">
        <v>14.3</v>
      </c>
      <c r="E22" s="161">
        <v>14.71</v>
      </c>
      <c r="F22" s="161">
        <v>18.440000000000001</v>
      </c>
      <c r="G22" s="161">
        <v>23.85</v>
      </c>
      <c r="H22" s="161">
        <v>22.5</v>
      </c>
      <c r="I22" s="161">
        <v>26.26</v>
      </c>
      <c r="J22" s="161">
        <v>20.05</v>
      </c>
      <c r="K22" s="161">
        <v>17.742000000000001</v>
      </c>
      <c r="L22" s="161">
        <v>20.18</v>
      </c>
      <c r="M22" s="76"/>
      <c r="N22" s="161">
        <v>52.9</v>
      </c>
      <c r="O22" s="161">
        <v>71.3</v>
      </c>
      <c r="P22" s="161">
        <v>86.55</v>
      </c>
      <c r="Q22" s="170"/>
      <c r="R22" s="170"/>
      <c r="S22" s="170"/>
      <c r="T22" s="170"/>
      <c r="U22" s="170"/>
      <c r="V22" s="170"/>
      <c r="W22" s="170"/>
      <c r="X22" s="170"/>
    </row>
    <row r="23" spans="2:24" x14ac:dyDescent="0.35">
      <c r="B23" s="29"/>
      <c r="D23" s="48"/>
      <c r="E23" s="48"/>
      <c r="F23" s="48"/>
      <c r="G23" s="48"/>
      <c r="H23" s="158"/>
      <c r="I23" s="48"/>
      <c r="J23" s="48"/>
      <c r="K23" s="48"/>
      <c r="L23" s="167"/>
      <c r="M23" s="48"/>
      <c r="N23" s="109"/>
      <c r="O23" s="48"/>
      <c r="P23" s="48"/>
    </row>
    <row r="24" spans="2:24" x14ac:dyDescent="0.35">
      <c r="C24" s="1"/>
      <c r="D24" s="1"/>
      <c r="E24" s="1"/>
      <c r="G24" s="110"/>
      <c r="H24" s="159"/>
      <c r="I24" s="110"/>
      <c r="J24" s="110"/>
      <c r="K24" s="110"/>
      <c r="L24" s="201"/>
      <c r="M24" s="48"/>
      <c r="O24" s="1"/>
    </row>
    <row r="25" spans="2:24" x14ac:dyDescent="0.35">
      <c r="C25" s="1"/>
      <c r="D25" s="1"/>
      <c r="E25" s="1"/>
      <c r="K25" s="111"/>
      <c r="L25" s="111"/>
      <c r="M25" s="48"/>
      <c r="P25" s="48"/>
    </row>
    <row r="26" spans="2:24" x14ac:dyDescent="0.35">
      <c r="J26" s="47"/>
      <c r="K26" s="60"/>
      <c r="L26" s="60"/>
      <c r="M26" s="48"/>
    </row>
    <row r="27" spans="2:24" x14ac:dyDescent="0.35">
      <c r="D27" s="1"/>
      <c r="E27" s="1"/>
      <c r="M27" s="48"/>
    </row>
    <row r="28" spans="2:24" x14ac:dyDescent="0.35">
      <c r="M28" s="48"/>
      <c r="N28" s="113"/>
      <c r="O28" s="113"/>
      <c r="P28" s="113"/>
    </row>
    <row r="29" spans="2:24" x14ac:dyDescent="0.35">
      <c r="K29" s="48"/>
      <c r="L29" s="48"/>
      <c r="M29" s="67"/>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E68CE-2082-4BDB-918B-007DBBCFC4C9}">
  <sheetPr>
    <tabColor rgb="FF36CC88"/>
  </sheetPr>
  <dimension ref="B1:Q58"/>
  <sheetViews>
    <sheetView showGridLines="0" zoomScale="78" zoomScaleNormal="90" workbookViewId="0">
      <pane xSplit="3" ySplit="2" topLeftCell="H10" activePane="bottomRight" state="frozen"/>
      <selection pane="topRight" activeCell="D1" sqref="D1"/>
      <selection pane="bottomLeft" activeCell="A3" sqref="A3"/>
      <selection pane="bottomRight" activeCell="L34" sqref="L34"/>
    </sheetView>
  </sheetViews>
  <sheetFormatPr defaultColWidth="8.81640625" defaultRowHeight="14.5" x14ac:dyDescent="0.35"/>
  <cols>
    <col min="1" max="1" width="5" style="1" customWidth="1"/>
    <col min="2" max="2" width="67.1796875" style="1" bestFit="1" customWidth="1"/>
    <col min="3" max="3" width="6.81640625" style="24" customWidth="1"/>
    <col min="4" max="5" width="7.54296875" style="24" hidden="1" customWidth="1"/>
    <col min="6" max="6" width="7.54296875" style="1" hidden="1" customWidth="1"/>
    <col min="7" max="7" width="7.54296875" style="51" hidden="1" customWidth="1"/>
    <col min="8" max="11" width="7.54296875" style="1" customWidth="1"/>
    <col min="12" max="12" width="8.81640625" style="1" bestFit="1" customWidth="1"/>
    <col min="13" max="13" width="6.26953125" style="162" bestFit="1" customWidth="1"/>
    <col min="14" max="15" width="10.81640625" style="1" customWidth="1"/>
    <col min="16" max="16" width="9" style="1" customWidth="1"/>
    <col min="17" max="16384" width="8.81640625" style="1"/>
  </cols>
  <sheetData>
    <row r="1" spans="2:17" s="162" customFormat="1" ht="20.25" customHeight="1" x14ac:dyDescent="0.35">
      <c r="C1" s="182"/>
      <c r="D1" s="75"/>
      <c r="E1" s="75"/>
      <c r="F1" s="75"/>
      <c r="G1" s="75"/>
      <c r="H1" s="75"/>
      <c r="I1" s="58"/>
      <c r="J1" s="58"/>
      <c r="K1" s="58"/>
      <c r="L1" s="58"/>
      <c r="M1" s="180"/>
    </row>
    <row r="2" spans="2:17" x14ac:dyDescent="0.35">
      <c r="B2" s="8" t="s">
        <v>13</v>
      </c>
      <c r="C2" s="9" t="s">
        <v>14</v>
      </c>
      <c r="D2" s="71" t="s">
        <v>27</v>
      </c>
      <c r="E2" s="71" t="s">
        <v>28</v>
      </c>
      <c r="F2" s="71" t="s">
        <v>29</v>
      </c>
      <c r="G2" s="71" t="s">
        <v>30</v>
      </c>
      <c r="H2" s="71" t="s">
        <v>31</v>
      </c>
      <c r="I2" s="71" t="s">
        <v>32</v>
      </c>
      <c r="J2" s="71" t="s">
        <v>33</v>
      </c>
      <c r="K2" s="71" t="s">
        <v>34</v>
      </c>
      <c r="L2" s="71" t="s">
        <v>35</v>
      </c>
      <c r="M2" s="181"/>
      <c r="N2" s="3" t="s">
        <v>15</v>
      </c>
      <c r="O2" s="3" t="s">
        <v>16</v>
      </c>
      <c r="P2" s="3" t="s">
        <v>17</v>
      </c>
    </row>
    <row r="3" spans="2:17" s="13" customFormat="1" x14ac:dyDescent="0.35">
      <c r="B3" s="16" t="s">
        <v>57</v>
      </c>
      <c r="C3" s="27" t="s">
        <v>23</v>
      </c>
      <c r="D3" s="54">
        <v>522.41999999999996</v>
      </c>
      <c r="E3" s="54">
        <v>551.57000000000005</v>
      </c>
      <c r="F3" s="54">
        <v>601.64</v>
      </c>
      <c r="G3" s="54">
        <v>598.65</v>
      </c>
      <c r="H3" s="54">
        <v>615.91</v>
      </c>
      <c r="I3" s="54">
        <v>649.9</v>
      </c>
      <c r="J3" s="54">
        <v>744.27</v>
      </c>
      <c r="K3" s="54">
        <v>700.5</v>
      </c>
      <c r="L3" s="135">
        <v>736.9</v>
      </c>
      <c r="M3" s="53"/>
      <c r="N3" s="54">
        <v>1769.54</v>
      </c>
      <c r="O3" s="54">
        <v>2274.2799999999997</v>
      </c>
      <c r="P3" s="54">
        <v>2710.58</v>
      </c>
      <c r="Q3" s="65"/>
    </row>
    <row r="4" spans="2:17" x14ac:dyDescent="0.35">
      <c r="B4" s="136" t="s">
        <v>38</v>
      </c>
      <c r="C4" s="137" t="s">
        <v>23</v>
      </c>
      <c r="D4" s="57">
        <v>373.31</v>
      </c>
      <c r="E4" s="57">
        <v>393.22</v>
      </c>
      <c r="F4" s="57">
        <v>426.4</v>
      </c>
      <c r="G4" s="57">
        <v>410.3</v>
      </c>
      <c r="H4" s="57">
        <v>434.37</v>
      </c>
      <c r="I4" s="57">
        <v>440.06</v>
      </c>
      <c r="J4" s="57">
        <v>496.27</v>
      </c>
      <c r="K4" s="57">
        <v>466.12</v>
      </c>
      <c r="L4" s="138">
        <v>499.11</v>
      </c>
      <c r="M4" s="53"/>
      <c r="N4" s="57">
        <v>1276.43</v>
      </c>
      <c r="O4" s="57">
        <v>1603.23</v>
      </c>
      <c r="P4" s="57">
        <v>1836.8219999999999</v>
      </c>
    </row>
    <row r="5" spans="2:17" x14ac:dyDescent="0.35">
      <c r="B5" s="136" t="s">
        <v>39</v>
      </c>
      <c r="C5" s="137" t="s">
        <v>23</v>
      </c>
      <c r="D5" s="57">
        <v>149.11000000000001</v>
      </c>
      <c r="E5" s="57">
        <v>158.35</v>
      </c>
      <c r="F5" s="57">
        <v>175.24</v>
      </c>
      <c r="G5" s="57">
        <v>188.34</v>
      </c>
      <c r="H5" s="57">
        <v>181.54</v>
      </c>
      <c r="I5" s="57">
        <v>209.84</v>
      </c>
      <c r="J5" s="57">
        <v>247.99</v>
      </c>
      <c r="K5" s="57">
        <v>234.38</v>
      </c>
      <c r="L5" s="138">
        <v>237.8</v>
      </c>
      <c r="M5" s="53"/>
      <c r="N5" s="57">
        <v>493.11</v>
      </c>
      <c r="O5" s="57">
        <v>671.05</v>
      </c>
      <c r="P5" s="57">
        <v>873.75</v>
      </c>
    </row>
    <row r="6" spans="2:17" x14ac:dyDescent="0.35">
      <c r="D6" s="58"/>
      <c r="E6" s="58"/>
      <c r="F6" s="58"/>
      <c r="G6" s="58"/>
      <c r="H6" s="58"/>
      <c r="I6" s="58"/>
      <c r="J6" s="58"/>
      <c r="K6" s="58"/>
      <c r="L6" s="139"/>
      <c r="M6" s="53"/>
      <c r="N6" s="58"/>
      <c r="O6" s="58"/>
      <c r="P6" s="58">
        <v>0</v>
      </c>
    </row>
    <row r="7" spans="2:17" s="13" customFormat="1" x14ac:dyDescent="0.35">
      <c r="B7" s="13" t="s">
        <v>58</v>
      </c>
      <c r="C7" s="24" t="s">
        <v>23</v>
      </c>
      <c r="D7" s="56">
        <v>110.66</v>
      </c>
      <c r="E7" s="56">
        <v>141.34</v>
      </c>
      <c r="F7" s="56">
        <v>139.6</v>
      </c>
      <c r="G7" s="56">
        <v>153.78</v>
      </c>
      <c r="H7" s="56">
        <v>136.12</v>
      </c>
      <c r="I7" s="56">
        <v>152.47999999999999</v>
      </c>
      <c r="J7" s="56">
        <v>193.68</v>
      </c>
      <c r="K7" s="56">
        <v>187.02</v>
      </c>
      <c r="L7" s="140">
        <v>204.29</v>
      </c>
      <c r="M7" s="53"/>
      <c r="N7" s="56">
        <v>384.15999999999997</v>
      </c>
      <c r="O7" s="56">
        <v>545.39</v>
      </c>
      <c r="P7" s="56">
        <v>669.3</v>
      </c>
    </row>
    <row r="8" spans="2:17" x14ac:dyDescent="0.35">
      <c r="B8" s="136" t="s">
        <v>59</v>
      </c>
      <c r="C8" s="137" t="s">
        <v>23</v>
      </c>
      <c r="D8" s="57">
        <v>29.87</v>
      </c>
      <c r="E8" s="57">
        <v>34.46</v>
      </c>
      <c r="F8" s="57">
        <v>40.31</v>
      </c>
      <c r="G8" s="57">
        <v>36.11</v>
      </c>
      <c r="H8" s="57">
        <v>28.3</v>
      </c>
      <c r="I8" s="57">
        <v>31.74</v>
      </c>
      <c r="J8" s="57">
        <v>36.299999999999997</v>
      </c>
      <c r="K8" s="57">
        <v>33.25</v>
      </c>
      <c r="L8" s="138">
        <v>39.61</v>
      </c>
      <c r="M8" s="53"/>
      <c r="N8" s="57">
        <v>123.1</v>
      </c>
      <c r="O8" s="57">
        <v>140.76</v>
      </c>
      <c r="P8" s="57">
        <v>129.596</v>
      </c>
    </row>
    <row r="9" spans="2:17" x14ac:dyDescent="0.35">
      <c r="B9" s="12" t="s">
        <v>60</v>
      </c>
      <c r="C9" s="24" t="s">
        <v>23</v>
      </c>
      <c r="D9" s="58">
        <v>21.320000000000022</v>
      </c>
      <c r="E9" s="58">
        <v>43.46</v>
      </c>
      <c r="F9" s="58">
        <v>27.12</v>
      </c>
      <c r="G9" s="58">
        <v>44.12</v>
      </c>
      <c r="H9" s="58">
        <v>39.61</v>
      </c>
      <c r="I9" s="58">
        <v>40.49</v>
      </c>
      <c r="J9" s="58">
        <v>46.41</v>
      </c>
      <c r="K9" s="58">
        <v>49.98</v>
      </c>
      <c r="L9" s="139">
        <v>51.4</v>
      </c>
      <c r="M9" s="53"/>
      <c r="N9" s="58">
        <v>111.52</v>
      </c>
      <c r="O9" s="58">
        <v>136.02000000000001</v>
      </c>
      <c r="P9" s="58">
        <v>176.49199999999999</v>
      </c>
    </row>
    <row r="10" spans="2:17" x14ac:dyDescent="0.35">
      <c r="B10" s="136" t="s">
        <v>61</v>
      </c>
      <c r="C10" s="137" t="s">
        <v>23</v>
      </c>
      <c r="D10" s="57">
        <v>59.470000000000027</v>
      </c>
      <c r="E10" s="57">
        <v>63.42</v>
      </c>
      <c r="F10" s="57">
        <v>72.17</v>
      </c>
      <c r="G10" s="57">
        <v>73.55</v>
      </c>
      <c r="H10" s="57">
        <v>68.209999999999994</v>
      </c>
      <c r="I10" s="57">
        <v>80.25</v>
      </c>
      <c r="J10" s="57">
        <v>110.96</v>
      </c>
      <c r="K10" s="57">
        <v>104.33</v>
      </c>
      <c r="L10" s="138">
        <v>113.27</v>
      </c>
      <c r="M10" s="53"/>
      <c r="N10" s="57">
        <v>149.54</v>
      </c>
      <c r="O10" s="57">
        <v>268.61</v>
      </c>
      <c r="P10" s="57">
        <v>363.75200000000001</v>
      </c>
    </row>
    <row r="11" spans="2:17" s="13" customFormat="1" x14ac:dyDescent="0.35">
      <c r="B11" s="36" t="s">
        <v>24</v>
      </c>
      <c r="C11" s="37" t="s">
        <v>23</v>
      </c>
      <c r="D11" s="74">
        <v>411.76</v>
      </c>
      <c r="E11" s="74">
        <v>410.23</v>
      </c>
      <c r="F11" s="74">
        <v>462.04</v>
      </c>
      <c r="G11" s="74">
        <v>444.87</v>
      </c>
      <c r="H11" s="74">
        <v>479.79</v>
      </c>
      <c r="I11" s="74">
        <v>497.42</v>
      </c>
      <c r="J11" s="74">
        <v>550.59</v>
      </c>
      <c r="K11" s="74">
        <v>513.4</v>
      </c>
      <c r="L11" s="156">
        <v>532.62</v>
      </c>
      <c r="M11" s="53"/>
      <c r="N11" s="59">
        <v>1385.38</v>
      </c>
      <c r="O11" s="59">
        <v>1728.8899999999999</v>
      </c>
      <c r="P11" s="59">
        <v>2041.287</v>
      </c>
    </row>
    <row r="12" spans="2:17" s="29" customFormat="1" x14ac:dyDescent="0.35">
      <c r="B12" s="141" t="s">
        <v>62</v>
      </c>
      <c r="C12" s="142" t="s">
        <v>41</v>
      </c>
      <c r="D12" s="143">
        <v>0.78820000000000001</v>
      </c>
      <c r="E12" s="143">
        <v>0.74370000000000003</v>
      </c>
      <c r="F12" s="143">
        <v>0.76800000000000002</v>
      </c>
      <c r="G12" s="143">
        <v>0.74299999999999999</v>
      </c>
      <c r="H12" s="183">
        <v>0.77900000000000003</v>
      </c>
      <c r="I12" s="183">
        <v>0.76539999999999997</v>
      </c>
      <c r="J12" s="183">
        <v>0.73980000000000001</v>
      </c>
      <c r="K12" s="183">
        <v>0.73299999999999998</v>
      </c>
      <c r="L12" s="184">
        <v>0.72276816023169921</v>
      </c>
      <c r="M12" s="53"/>
      <c r="N12" s="143">
        <v>0.78290000000000004</v>
      </c>
      <c r="O12" s="143">
        <v>0.76019999999999999</v>
      </c>
      <c r="P12" s="143">
        <v>0.75307000000000002</v>
      </c>
    </row>
    <row r="13" spans="2:17" s="148" customFormat="1" x14ac:dyDescent="0.35">
      <c r="B13" s="145" t="s">
        <v>63</v>
      </c>
      <c r="C13" s="146" t="s">
        <v>23</v>
      </c>
      <c r="D13" s="77">
        <v>321.61</v>
      </c>
      <c r="E13" s="77">
        <v>335.15</v>
      </c>
      <c r="F13" s="77">
        <v>354.51</v>
      </c>
      <c r="G13" s="77">
        <v>360.8</v>
      </c>
      <c r="H13" s="77">
        <v>359.17</v>
      </c>
      <c r="I13" s="77">
        <v>375.47</v>
      </c>
      <c r="J13" s="77">
        <v>379.93</v>
      </c>
      <c r="K13" s="77">
        <v>367.9</v>
      </c>
      <c r="L13" s="147">
        <v>406.24</v>
      </c>
      <c r="M13" s="53"/>
      <c r="N13" s="77">
        <v>1227.1899999999998</v>
      </c>
      <c r="O13" s="77">
        <v>1372.29</v>
      </c>
      <c r="P13" s="77">
        <v>1482.481</v>
      </c>
      <c r="Q13" s="112"/>
    </row>
    <row r="14" spans="2:17" x14ac:dyDescent="0.35">
      <c r="B14" s="136" t="s">
        <v>64</v>
      </c>
      <c r="C14" s="137" t="s">
        <v>23</v>
      </c>
      <c r="D14" s="57">
        <v>203.29999999999995</v>
      </c>
      <c r="E14" s="57">
        <v>219.89</v>
      </c>
      <c r="F14" s="57">
        <v>223.56</v>
      </c>
      <c r="G14" s="57">
        <v>222.68</v>
      </c>
      <c r="H14" s="57">
        <v>225.28</v>
      </c>
      <c r="I14" s="57">
        <v>239.44</v>
      </c>
      <c r="J14" s="57">
        <v>231.92</v>
      </c>
      <c r="K14" s="57">
        <v>219.9</v>
      </c>
      <c r="L14" s="149">
        <v>241.6</v>
      </c>
      <c r="M14" s="53"/>
      <c r="N14" s="57">
        <v>781.49</v>
      </c>
      <c r="O14" s="57">
        <v>869.43</v>
      </c>
      <c r="P14" s="57">
        <v>916.55</v>
      </c>
      <c r="Q14" s="150"/>
    </row>
    <row r="15" spans="2:17" x14ac:dyDescent="0.35">
      <c r="B15" s="136" t="s">
        <v>65</v>
      </c>
      <c r="C15" s="137" t="s">
        <v>23</v>
      </c>
      <c r="D15" s="57">
        <v>41.41</v>
      </c>
      <c r="E15" s="57">
        <v>46.08</v>
      </c>
      <c r="F15" s="57">
        <v>49.33</v>
      </c>
      <c r="G15" s="57">
        <v>52.74</v>
      </c>
      <c r="H15" s="57">
        <v>48.41</v>
      </c>
      <c r="I15" s="57">
        <v>55.4</v>
      </c>
      <c r="J15" s="57">
        <v>57.61</v>
      </c>
      <c r="K15" s="57">
        <v>45.7</v>
      </c>
      <c r="L15" s="138">
        <v>64.260000000000005</v>
      </c>
      <c r="M15" s="53"/>
      <c r="N15" s="57">
        <v>158.05000000000001</v>
      </c>
      <c r="O15" s="57">
        <v>189.56</v>
      </c>
      <c r="P15" s="57">
        <v>207.09</v>
      </c>
      <c r="Q15" s="112"/>
    </row>
    <row r="16" spans="2:17" x14ac:dyDescent="0.35">
      <c r="B16" s="136" t="s">
        <v>66</v>
      </c>
      <c r="C16" s="137" t="s">
        <v>23</v>
      </c>
      <c r="D16" s="57">
        <v>30.069999999999993</v>
      </c>
      <c r="E16" s="57">
        <v>26.73</v>
      </c>
      <c r="F16" s="57">
        <v>32.840000000000003</v>
      </c>
      <c r="G16" s="57">
        <v>23.61</v>
      </c>
      <c r="H16" s="57">
        <v>29.11</v>
      </c>
      <c r="I16" s="57">
        <v>34.51</v>
      </c>
      <c r="J16" s="57">
        <v>32.21</v>
      </c>
      <c r="K16" s="57">
        <v>34.299999999999997</v>
      </c>
      <c r="L16" s="138">
        <v>37.880000000000003</v>
      </c>
      <c r="M16" s="53"/>
      <c r="N16" s="57">
        <v>115.83</v>
      </c>
      <c r="O16" s="57">
        <v>113.25</v>
      </c>
      <c r="P16" s="57">
        <v>130.083</v>
      </c>
      <c r="Q16" s="112"/>
    </row>
    <row r="17" spans="2:17" x14ac:dyDescent="0.35">
      <c r="B17" s="12" t="s">
        <v>67</v>
      </c>
      <c r="C17" s="24" t="s">
        <v>23</v>
      </c>
      <c r="D17" s="58">
        <v>46.83</v>
      </c>
      <c r="E17" s="58">
        <v>42.45</v>
      </c>
      <c r="F17" s="58">
        <v>48.78</v>
      </c>
      <c r="G17" s="58">
        <v>61.77</v>
      </c>
      <c r="H17" s="58">
        <v>56.37</v>
      </c>
      <c r="I17" s="58">
        <v>46.12</v>
      </c>
      <c r="J17" s="58">
        <v>58.2</v>
      </c>
      <c r="K17" s="58">
        <v>68.069999999999993</v>
      </c>
      <c r="L17" s="139">
        <v>62.49</v>
      </c>
      <c r="M17" s="53"/>
      <c r="N17" s="58">
        <v>171.82</v>
      </c>
      <c r="O17" s="58">
        <v>200.05</v>
      </c>
      <c r="P17" s="58">
        <v>228.76</v>
      </c>
      <c r="Q17" s="112"/>
    </row>
    <row r="18" spans="2:17" s="13" customFormat="1" x14ac:dyDescent="0.35">
      <c r="B18" s="16" t="s">
        <v>25</v>
      </c>
      <c r="C18" s="27" t="s">
        <v>23</v>
      </c>
      <c r="D18" s="54">
        <v>90.14</v>
      </c>
      <c r="E18" s="54">
        <v>75.08</v>
      </c>
      <c r="F18" s="54">
        <v>107.53</v>
      </c>
      <c r="G18" s="84">
        <v>84.07</v>
      </c>
      <c r="H18" s="54">
        <v>120.62</v>
      </c>
      <c r="I18" s="54">
        <v>121.95</v>
      </c>
      <c r="J18" s="54">
        <v>170.66</v>
      </c>
      <c r="K18" s="54">
        <v>145.6</v>
      </c>
      <c r="L18" s="135">
        <v>126.38</v>
      </c>
      <c r="M18" s="160"/>
      <c r="N18" s="54">
        <v>158.19000000000028</v>
      </c>
      <c r="O18" s="54">
        <v>356.59999999999991</v>
      </c>
      <c r="P18" s="54">
        <v>558.70000000000005</v>
      </c>
      <c r="Q18" s="65"/>
    </row>
    <row r="19" spans="2:17" s="29" customFormat="1" x14ac:dyDescent="0.35">
      <c r="B19" s="141" t="s">
        <v>68</v>
      </c>
      <c r="C19" s="142" t="s">
        <v>41</v>
      </c>
      <c r="D19" s="143">
        <v>0.17249999999999999</v>
      </c>
      <c r="E19" s="143">
        <v>0.1361</v>
      </c>
      <c r="F19" s="143">
        <v>0.1787</v>
      </c>
      <c r="G19" s="143">
        <v>0.1404</v>
      </c>
      <c r="H19" s="183">
        <v>0.1958</v>
      </c>
      <c r="I19" s="183">
        <v>0.18759999999999999</v>
      </c>
      <c r="J19" s="183">
        <v>0.2293</v>
      </c>
      <c r="K19" s="183">
        <v>0.20830000000000001</v>
      </c>
      <c r="L19" s="184">
        <v>0.17149278387719441</v>
      </c>
      <c r="M19" s="185"/>
      <c r="N19" s="183">
        <v>8.9399999999999993E-2</v>
      </c>
      <c r="O19" s="183">
        <v>0.15679999999999999</v>
      </c>
      <c r="P19" s="183">
        <v>0.20610000000000001</v>
      </c>
    </row>
    <row r="20" spans="2:17" x14ac:dyDescent="0.35">
      <c r="D20" s="50"/>
      <c r="E20" s="50"/>
      <c r="F20" s="50"/>
      <c r="G20" s="50"/>
      <c r="H20" s="50"/>
      <c r="I20" s="50"/>
      <c r="J20" s="50"/>
      <c r="K20" s="50"/>
      <c r="L20" s="50"/>
      <c r="M20" s="151"/>
      <c r="N20" s="50"/>
      <c r="O20" s="50"/>
      <c r="P20" s="50"/>
    </row>
    <row r="21" spans="2:17" x14ac:dyDescent="0.35">
      <c r="B21" s="13" t="s">
        <v>69</v>
      </c>
      <c r="C21" s="146" t="s">
        <v>23</v>
      </c>
      <c r="D21" s="56">
        <v>114.79</v>
      </c>
      <c r="E21" s="56">
        <v>113.38</v>
      </c>
      <c r="F21" s="56">
        <v>158.76</v>
      </c>
      <c r="G21" s="56">
        <v>106.25</v>
      </c>
      <c r="H21" s="56">
        <v>125.46</v>
      </c>
      <c r="I21" s="56">
        <v>110.79</v>
      </c>
      <c r="J21" s="56">
        <v>108.11</v>
      </c>
      <c r="K21" s="56">
        <v>77.2</v>
      </c>
      <c r="L21" s="140">
        <v>88.66</v>
      </c>
      <c r="M21" s="53"/>
      <c r="N21" s="56">
        <v>555.77</v>
      </c>
      <c r="O21" s="56">
        <v>492.98999999999995</v>
      </c>
      <c r="P21" s="56">
        <v>421.54599999999999</v>
      </c>
      <c r="Q21" s="112"/>
    </row>
    <row r="22" spans="2:17" x14ac:dyDescent="0.35">
      <c r="B22" s="136" t="s">
        <v>70</v>
      </c>
      <c r="C22" s="137" t="s">
        <v>23</v>
      </c>
      <c r="D22" s="57">
        <v>34.780000000000015</v>
      </c>
      <c r="E22" s="57">
        <v>33.76</v>
      </c>
      <c r="F22" s="57">
        <v>33.32</v>
      </c>
      <c r="G22" s="57">
        <v>38.409999999999997</v>
      </c>
      <c r="H22" s="57">
        <v>31.39</v>
      </c>
      <c r="I22" s="57">
        <v>32.01</v>
      </c>
      <c r="J22" s="57">
        <v>32.659999999999997</v>
      </c>
      <c r="K22" s="57">
        <v>31.8</v>
      </c>
      <c r="L22" s="138">
        <v>32.57</v>
      </c>
      <c r="M22" s="151"/>
      <c r="N22" s="57">
        <v>191.76</v>
      </c>
      <c r="O22" s="57">
        <v>140.27000000000001</v>
      </c>
      <c r="P22" s="57">
        <v>127.82899999999999</v>
      </c>
      <c r="Q22" s="112"/>
    </row>
    <row r="23" spans="2:17" x14ac:dyDescent="0.35">
      <c r="B23" s="136" t="s">
        <v>71</v>
      </c>
      <c r="C23" s="137" t="s">
        <v>23</v>
      </c>
      <c r="D23" s="57">
        <v>40.880000000000003</v>
      </c>
      <c r="E23" s="57">
        <v>40.98</v>
      </c>
      <c r="F23" s="57">
        <v>79.509999999999991</v>
      </c>
      <c r="G23" s="57">
        <v>35.43</v>
      </c>
      <c r="H23" s="57">
        <v>33.85</v>
      </c>
      <c r="I23" s="57">
        <v>35.04</v>
      </c>
      <c r="J23" s="57">
        <v>36.44</v>
      </c>
      <c r="K23" s="57">
        <v>41.8</v>
      </c>
      <c r="L23" s="138">
        <v>41.85</v>
      </c>
      <c r="M23" s="53"/>
      <c r="N23" s="57">
        <v>235.47</v>
      </c>
      <c r="O23" s="57">
        <v>197.13</v>
      </c>
      <c r="P23" s="57">
        <v>147.15</v>
      </c>
      <c r="Q23" s="112"/>
    </row>
    <row r="24" spans="2:17" x14ac:dyDescent="0.35">
      <c r="B24" s="136" t="s">
        <v>72</v>
      </c>
      <c r="C24" s="137" t="s">
        <v>23</v>
      </c>
      <c r="D24" s="57">
        <v>29.519999999999996</v>
      </c>
      <c r="E24" s="57">
        <v>38.54</v>
      </c>
      <c r="F24" s="57">
        <v>27.89</v>
      </c>
      <c r="G24" s="57">
        <v>18.850000000000001</v>
      </c>
      <c r="H24" s="57">
        <v>66.05</v>
      </c>
      <c r="I24" s="57">
        <v>28.59</v>
      </c>
      <c r="J24" s="57">
        <v>31.22</v>
      </c>
      <c r="K24" s="57">
        <v>26.6</v>
      </c>
      <c r="L24" s="138">
        <v>25.92</v>
      </c>
      <c r="M24" s="53"/>
      <c r="N24" s="57">
        <v>105.81</v>
      </c>
      <c r="O24" s="57">
        <v>114.8</v>
      </c>
      <c r="P24" s="57">
        <v>152.43</v>
      </c>
      <c r="Q24" s="112"/>
    </row>
    <row r="25" spans="2:17" x14ac:dyDescent="0.35">
      <c r="B25" s="136" t="s">
        <v>73</v>
      </c>
      <c r="C25" s="137" t="s">
        <v>23</v>
      </c>
      <c r="D25" s="57">
        <v>18</v>
      </c>
      <c r="E25" s="57">
        <v>18</v>
      </c>
      <c r="F25" s="57">
        <v>22</v>
      </c>
      <c r="G25" s="57">
        <v>22</v>
      </c>
      <c r="H25" s="57">
        <v>21</v>
      </c>
      <c r="I25" s="57">
        <v>21.27</v>
      </c>
      <c r="J25" s="57">
        <v>24</v>
      </c>
      <c r="K25" s="57">
        <v>16.95</v>
      </c>
      <c r="L25" s="138">
        <v>12.81</v>
      </c>
      <c r="M25" s="133"/>
      <c r="N25" s="57">
        <v>64.459999999999994</v>
      </c>
      <c r="O25" s="57">
        <v>78.959999999999994</v>
      </c>
      <c r="P25" s="57">
        <v>83.22</v>
      </c>
      <c r="Q25" s="112"/>
    </row>
    <row r="26" spans="2:17" ht="16.5" x14ac:dyDescent="0.35">
      <c r="B26" s="152" t="s">
        <v>74</v>
      </c>
      <c r="C26" s="137" t="s">
        <v>23</v>
      </c>
      <c r="D26" s="57">
        <v>-8.39</v>
      </c>
      <c r="E26" s="57">
        <v>-17.899999999999999</v>
      </c>
      <c r="F26" s="57">
        <v>-3.96</v>
      </c>
      <c r="G26" s="57">
        <v>-8.4</v>
      </c>
      <c r="H26" s="57">
        <v>-26.83</v>
      </c>
      <c r="I26" s="57">
        <v>-6.12</v>
      </c>
      <c r="J26" s="57">
        <v>-28.43</v>
      </c>
      <c r="K26" s="57">
        <v>-30.97</v>
      </c>
      <c r="L26" s="138">
        <v>-24.68</v>
      </c>
      <c r="M26" s="133"/>
      <c r="N26" s="57">
        <v>-41.73</v>
      </c>
      <c r="O26" s="57">
        <v>-38.17</v>
      </c>
      <c r="P26" s="57">
        <v>-92.347999999999999</v>
      </c>
      <c r="Q26" s="112"/>
    </row>
    <row r="27" spans="2:17" x14ac:dyDescent="0.35">
      <c r="B27" s="153" t="s">
        <v>75</v>
      </c>
      <c r="C27" s="137" t="s">
        <v>23</v>
      </c>
      <c r="D27" s="73">
        <v>0</v>
      </c>
      <c r="E27" s="73">
        <v>0</v>
      </c>
      <c r="F27" s="73">
        <v>0</v>
      </c>
      <c r="G27" s="73">
        <v>0</v>
      </c>
      <c r="H27" s="73">
        <v>0</v>
      </c>
      <c r="I27" s="73">
        <v>0</v>
      </c>
      <c r="J27" s="57">
        <v>12.22</v>
      </c>
      <c r="K27" s="57">
        <v>-8.92</v>
      </c>
      <c r="L27" s="138">
        <v>0.17</v>
      </c>
      <c r="M27" s="53"/>
      <c r="N27" s="73">
        <v>0</v>
      </c>
      <c r="O27" s="73">
        <v>0</v>
      </c>
      <c r="P27" s="73">
        <v>3.2909999999999999</v>
      </c>
    </row>
    <row r="28" spans="2:17" s="13" customFormat="1" x14ac:dyDescent="0.35">
      <c r="B28" s="20" t="s">
        <v>76</v>
      </c>
      <c r="C28" s="28" t="s">
        <v>23</v>
      </c>
      <c r="D28" s="62">
        <v>-24.65</v>
      </c>
      <c r="E28" s="62">
        <v>-38.29</v>
      </c>
      <c r="F28" s="62">
        <v>-51.23</v>
      </c>
      <c r="G28" s="62">
        <v>-22.19</v>
      </c>
      <c r="H28" s="63">
        <v>-4.84</v>
      </c>
      <c r="I28" s="62">
        <v>11.16</v>
      </c>
      <c r="J28" s="62">
        <v>62.55</v>
      </c>
      <c r="K28" s="62">
        <v>68.680000000000007</v>
      </c>
      <c r="L28" s="115">
        <v>37.71</v>
      </c>
      <c r="M28" s="53"/>
      <c r="N28" s="62">
        <v>-397.5799999999997</v>
      </c>
      <c r="O28" s="62">
        <v>-136.39000000000004</v>
      </c>
      <c r="P28" s="62">
        <v>137.559</v>
      </c>
      <c r="Q28" s="83"/>
    </row>
    <row r="29" spans="2:17" x14ac:dyDescent="0.35">
      <c r="B29" s="12" t="s">
        <v>77</v>
      </c>
      <c r="C29" s="24" t="s">
        <v>23</v>
      </c>
      <c r="D29" s="55">
        <v>3.24</v>
      </c>
      <c r="E29" s="55">
        <v>-6.2899999999999991</v>
      </c>
      <c r="F29" s="55">
        <v>5.46</v>
      </c>
      <c r="G29" s="55">
        <v>6.6999999999999993</v>
      </c>
      <c r="H29" s="61">
        <v>-9.629999999999999</v>
      </c>
      <c r="I29" s="55">
        <v>5.1899999999999995</v>
      </c>
      <c r="J29" s="58">
        <v>20.159999999999997</v>
      </c>
      <c r="K29" s="58">
        <v>9.42</v>
      </c>
      <c r="L29" s="58">
        <v>18.149999999999999</v>
      </c>
      <c r="M29" s="53"/>
      <c r="N29" s="55">
        <v>-55.66</v>
      </c>
      <c r="O29" s="55">
        <v>9.1</v>
      </c>
      <c r="P29" s="55">
        <v>25.05</v>
      </c>
    </row>
    <row r="30" spans="2:17" s="13" customFormat="1" x14ac:dyDescent="0.35">
      <c r="B30" s="20" t="s">
        <v>78</v>
      </c>
      <c r="C30" s="28" t="s">
        <v>23</v>
      </c>
      <c r="D30" s="62">
        <v>-27.89</v>
      </c>
      <c r="E30" s="62">
        <v>-32</v>
      </c>
      <c r="F30" s="62">
        <v>-56.69</v>
      </c>
      <c r="G30" s="62">
        <v>-28.89</v>
      </c>
      <c r="H30" s="63">
        <v>4.79</v>
      </c>
      <c r="I30" s="62">
        <v>5.97</v>
      </c>
      <c r="J30" s="62">
        <v>42.39</v>
      </c>
      <c r="K30" s="62">
        <v>59.26</v>
      </c>
      <c r="L30" s="62">
        <v>19.559999999999999</v>
      </c>
      <c r="M30" s="155"/>
      <c r="N30" s="62">
        <v>-341.91999999999973</v>
      </c>
      <c r="O30" s="62">
        <v>-145.49000000000004</v>
      </c>
      <c r="P30" s="62">
        <v>112.5</v>
      </c>
      <c r="Q30" s="112"/>
    </row>
    <row r="31" spans="2:17" x14ac:dyDescent="0.35">
      <c r="B31" s="35" t="s">
        <v>79</v>
      </c>
      <c r="G31" s="1"/>
      <c r="J31" s="81"/>
      <c r="K31" s="81"/>
      <c r="L31" s="81"/>
      <c r="P31" s="81"/>
    </row>
    <row r="32" spans="2:17" x14ac:dyDescent="0.35">
      <c r="B32" s="35" t="s">
        <v>80</v>
      </c>
      <c r="G32" s="1"/>
      <c r="K32" s="82"/>
      <c r="L32" s="82"/>
    </row>
    <row r="33" spans="2:16" ht="13.5" customHeight="1" x14ac:dyDescent="0.35">
      <c r="B33" s="114" t="s">
        <v>81</v>
      </c>
      <c r="G33" s="1"/>
    </row>
    <row r="34" spans="2:16" s="187" customFormat="1" x14ac:dyDescent="0.35">
      <c r="C34" s="188"/>
      <c r="D34" s="188"/>
      <c r="E34" s="188"/>
      <c r="G34" s="189"/>
      <c r="L34" s="190"/>
    </row>
    <row r="35" spans="2:16" s="187" customFormat="1" x14ac:dyDescent="0.35">
      <c r="C35" s="188"/>
      <c r="D35" s="188"/>
      <c r="E35" s="188"/>
      <c r="H35" s="190"/>
      <c r="I35" s="190"/>
      <c r="J35" s="190"/>
      <c r="K35" s="190"/>
      <c r="L35" s="190"/>
      <c r="N35" s="191"/>
      <c r="O35" s="191"/>
      <c r="P35" s="191"/>
    </row>
    <row r="36" spans="2:16" s="187" customFormat="1" x14ac:dyDescent="0.35">
      <c r="C36" s="188"/>
      <c r="D36" s="188"/>
      <c r="E36" s="188"/>
      <c r="N36" s="191"/>
      <c r="O36" s="191"/>
      <c r="P36" s="191"/>
    </row>
    <row r="37" spans="2:16" s="187" customFormat="1" x14ac:dyDescent="0.35">
      <c r="C37" s="188"/>
      <c r="D37" s="192"/>
      <c r="E37" s="193"/>
      <c r="F37" s="193"/>
      <c r="G37" s="193"/>
      <c r="H37" s="193"/>
      <c r="I37" s="193"/>
      <c r="J37" s="193"/>
      <c r="K37" s="193"/>
      <c r="L37" s="193"/>
      <c r="N37" s="193"/>
      <c r="O37" s="193"/>
      <c r="P37" s="193"/>
    </row>
    <row r="38" spans="2:16" s="187" customFormat="1" x14ac:dyDescent="0.35">
      <c r="C38" s="188"/>
      <c r="D38" s="188"/>
      <c r="E38" s="190"/>
      <c r="F38" s="190"/>
      <c r="G38" s="190"/>
      <c r="H38" s="194"/>
      <c r="I38" s="194"/>
      <c r="J38" s="194"/>
      <c r="K38" s="194"/>
      <c r="L38" s="194"/>
      <c r="O38" s="190"/>
      <c r="P38" s="190"/>
    </row>
    <row r="39" spans="2:16" s="187" customFormat="1" x14ac:dyDescent="0.35">
      <c r="C39" s="188"/>
      <c r="D39" s="188"/>
      <c r="E39" s="188"/>
      <c r="G39" s="189"/>
    </row>
    <row r="40" spans="2:16" s="187" customFormat="1" x14ac:dyDescent="0.35">
      <c r="C40" s="188"/>
      <c r="D40" s="188"/>
      <c r="E40" s="188"/>
      <c r="G40" s="189"/>
    </row>
    <row r="41" spans="2:16" s="195" customFormat="1" x14ac:dyDescent="0.35">
      <c r="C41" s="196"/>
      <c r="D41" s="196"/>
      <c r="E41" s="196"/>
      <c r="H41" s="197"/>
      <c r="I41" s="197"/>
      <c r="J41" s="197"/>
      <c r="K41" s="197"/>
      <c r="L41" s="197"/>
      <c r="N41" s="198"/>
    </row>
    <row r="42" spans="2:16" s="187" customFormat="1" x14ac:dyDescent="0.35">
      <c r="C42" s="188"/>
      <c r="D42" s="188"/>
      <c r="E42" s="188"/>
      <c r="H42" s="191"/>
      <c r="I42" s="191"/>
      <c r="J42" s="191"/>
      <c r="K42" s="191"/>
      <c r="L42" s="191"/>
      <c r="N42" s="198"/>
    </row>
    <row r="43" spans="2:16" s="187" customFormat="1" x14ac:dyDescent="0.35">
      <c r="C43" s="188"/>
      <c r="D43" s="188"/>
      <c r="E43" s="188"/>
      <c r="H43" s="191"/>
      <c r="I43" s="191"/>
      <c r="J43" s="191"/>
      <c r="K43" s="191"/>
      <c r="L43" s="191"/>
      <c r="N43" s="198"/>
    </row>
    <row r="44" spans="2:16" s="195" customFormat="1" x14ac:dyDescent="0.35">
      <c r="C44" s="196"/>
      <c r="D44" s="196"/>
      <c r="E44" s="196"/>
      <c r="H44" s="199"/>
      <c r="I44" s="199"/>
      <c r="J44" s="199"/>
      <c r="K44" s="199"/>
      <c r="L44" s="199"/>
      <c r="N44" s="198"/>
    </row>
    <row r="45" spans="2:16" s="187" customFormat="1" x14ac:dyDescent="0.35">
      <c r="C45" s="188"/>
      <c r="D45" s="188"/>
      <c r="E45" s="188"/>
      <c r="G45" s="189"/>
    </row>
    <row r="46" spans="2:16" s="162" customFormat="1" x14ac:dyDescent="0.35">
      <c r="C46" s="182"/>
      <c r="D46" s="182"/>
      <c r="E46" s="182"/>
      <c r="G46" s="186"/>
    </row>
    <row r="47" spans="2:16" s="162" customFormat="1" x14ac:dyDescent="0.35">
      <c r="C47" s="182"/>
      <c r="D47" s="182"/>
      <c r="E47" s="182"/>
      <c r="G47" s="186"/>
    </row>
    <row r="48" spans="2:16" s="162" customFormat="1" x14ac:dyDescent="0.35">
      <c r="C48" s="182"/>
      <c r="D48" s="182"/>
      <c r="E48" s="182"/>
      <c r="G48" s="186"/>
    </row>
    <row r="49" spans="3:7" s="162" customFormat="1" x14ac:dyDescent="0.35">
      <c r="C49" s="182"/>
      <c r="D49" s="182"/>
      <c r="E49" s="182"/>
      <c r="G49" s="186"/>
    </row>
    <row r="50" spans="3:7" s="162" customFormat="1" x14ac:dyDescent="0.35">
      <c r="C50" s="182"/>
      <c r="D50" s="182"/>
      <c r="E50" s="182"/>
      <c r="G50" s="186"/>
    </row>
    <row r="51" spans="3:7" s="162" customFormat="1" x14ac:dyDescent="0.35">
      <c r="C51" s="182"/>
      <c r="D51" s="182"/>
      <c r="E51" s="182"/>
      <c r="G51" s="186"/>
    </row>
    <row r="52" spans="3:7" s="162" customFormat="1" x14ac:dyDescent="0.35">
      <c r="C52" s="182"/>
      <c r="D52" s="182"/>
      <c r="E52" s="182"/>
      <c r="G52" s="186"/>
    </row>
    <row r="53" spans="3:7" s="162" customFormat="1" x14ac:dyDescent="0.35">
      <c r="C53" s="182"/>
      <c r="D53" s="182"/>
      <c r="E53" s="182"/>
      <c r="G53" s="186"/>
    </row>
    <row r="54" spans="3:7" s="162" customFormat="1" x14ac:dyDescent="0.35">
      <c r="C54" s="182"/>
      <c r="D54" s="182"/>
      <c r="E54" s="182"/>
      <c r="G54" s="186"/>
    </row>
    <row r="55" spans="3:7" s="162" customFormat="1" x14ac:dyDescent="0.35">
      <c r="C55" s="182"/>
      <c r="D55" s="182"/>
      <c r="E55" s="182"/>
      <c r="G55" s="186"/>
    </row>
    <row r="56" spans="3:7" s="162" customFormat="1" x14ac:dyDescent="0.35">
      <c r="C56" s="182"/>
      <c r="D56" s="182"/>
      <c r="E56" s="182"/>
      <c r="G56" s="186"/>
    </row>
    <row r="57" spans="3:7" s="162" customFormat="1" x14ac:dyDescent="0.35">
      <c r="C57" s="182"/>
      <c r="D57" s="182"/>
      <c r="E57" s="182"/>
      <c r="G57" s="186"/>
    </row>
    <row r="58" spans="3:7" s="162" customFormat="1" x14ac:dyDescent="0.35">
      <c r="C58" s="182"/>
      <c r="D58" s="182"/>
      <c r="E58" s="182"/>
      <c r="G58" s="18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03AF-5D46-4B32-8F44-F238D36AAD71}">
  <sheetPr>
    <tabColor rgb="FF36CC88"/>
  </sheetPr>
  <dimension ref="B1:R28"/>
  <sheetViews>
    <sheetView showGridLines="0" zoomScale="78" zoomScaleNormal="100" workbookViewId="0">
      <pane xSplit="2" ySplit="2" topLeftCell="C3" activePane="bottomRight" state="frozen"/>
      <selection pane="topRight" activeCell="C1" sqref="C1"/>
      <selection pane="bottomLeft" activeCell="A3" sqref="A3"/>
      <selection pane="bottomRight" activeCell="D1" sqref="D1"/>
    </sheetView>
  </sheetViews>
  <sheetFormatPr defaultColWidth="8.81640625" defaultRowHeight="14.5" x14ac:dyDescent="0.35"/>
  <cols>
    <col min="1" max="1" width="4.1796875" style="1" customWidth="1"/>
    <col min="2" max="2" width="71.1796875" style="1" customWidth="1"/>
    <col min="3" max="4" width="9.7265625" style="1" customWidth="1"/>
    <col min="5" max="5" width="8.81640625" style="1" customWidth="1"/>
    <col min="6" max="11" width="10.453125" style="1" customWidth="1"/>
    <col min="12" max="12" width="2.1796875" style="1" customWidth="1"/>
    <col min="13" max="14" width="6.1796875" style="78" customWidth="1"/>
    <col min="15" max="15" width="8.1796875" style="78" customWidth="1"/>
    <col min="16" max="16384" width="8.81640625" style="1"/>
  </cols>
  <sheetData>
    <row r="1" spans="2:18" ht="15" thickBot="1" x14ac:dyDescent="0.4"/>
    <row r="2" spans="2:18" ht="23.25" customHeight="1" x14ac:dyDescent="0.35">
      <c r="B2" s="87" t="s">
        <v>82</v>
      </c>
      <c r="C2" s="88" t="s">
        <v>27</v>
      </c>
      <c r="D2" s="88" t="s">
        <v>28</v>
      </c>
      <c r="E2" s="88" t="s">
        <v>29</v>
      </c>
      <c r="F2" s="88" t="s">
        <v>30</v>
      </c>
      <c r="G2" s="88" t="s">
        <v>31</v>
      </c>
      <c r="H2" s="88" t="s">
        <v>32</v>
      </c>
      <c r="I2" s="88" t="s">
        <v>33</v>
      </c>
      <c r="J2" s="88" t="s">
        <v>34</v>
      </c>
      <c r="K2" s="88" t="s">
        <v>35</v>
      </c>
      <c r="M2" s="89" t="s">
        <v>15</v>
      </c>
      <c r="N2" s="90" t="s">
        <v>16</v>
      </c>
      <c r="O2" s="90" t="s">
        <v>17</v>
      </c>
    </row>
    <row r="3" spans="2:18" s="162" customFormat="1" x14ac:dyDescent="0.35">
      <c r="B3" s="174" t="s">
        <v>83</v>
      </c>
      <c r="C3" s="91">
        <v>-27.89</v>
      </c>
      <c r="D3" s="92">
        <v>-32</v>
      </c>
      <c r="E3" s="92">
        <v>-56.689999999999976</v>
      </c>
      <c r="F3" s="92">
        <v>-28.89</v>
      </c>
      <c r="G3" s="92">
        <v>4.79</v>
      </c>
      <c r="H3" s="92">
        <v>5.97</v>
      </c>
      <c r="I3" s="92">
        <v>42.39</v>
      </c>
      <c r="J3" s="92">
        <v>59.36</v>
      </c>
      <c r="K3" s="92">
        <v>19.57</v>
      </c>
      <c r="L3" s="93"/>
      <c r="M3" s="92">
        <v>-341.91</v>
      </c>
      <c r="N3" s="92">
        <v>-145.49</v>
      </c>
      <c r="O3" s="92">
        <v>112.51135520523964</v>
      </c>
      <c r="Q3" s="175"/>
    </row>
    <row r="4" spans="2:18" s="162" customFormat="1" x14ac:dyDescent="0.35">
      <c r="B4" s="174" t="s">
        <v>84</v>
      </c>
      <c r="C4" s="91">
        <v>3.24</v>
      </c>
      <c r="D4" s="92">
        <v>-6.2899999999999991</v>
      </c>
      <c r="E4" s="92">
        <v>5.46</v>
      </c>
      <c r="F4" s="92">
        <v>6.6999999999999993</v>
      </c>
      <c r="G4" s="92">
        <v>-9.629999999999999</v>
      </c>
      <c r="H4" s="92">
        <v>5.1899999999999995</v>
      </c>
      <c r="I4" s="92">
        <v>20.159999999999997</v>
      </c>
      <c r="J4" s="92">
        <v>9.0500000000000025</v>
      </c>
      <c r="K4" s="92">
        <v>18.149999999999999</v>
      </c>
      <c r="L4" s="95"/>
      <c r="M4" s="92">
        <v>-55.66</v>
      </c>
      <c r="N4" s="92">
        <v>9.1</v>
      </c>
      <c r="O4" s="92">
        <v>24.77</v>
      </c>
    </row>
    <row r="5" spans="2:18" s="162" customFormat="1" x14ac:dyDescent="0.35">
      <c r="B5" s="174" t="s">
        <v>85</v>
      </c>
      <c r="C5" s="91">
        <v>17.8</v>
      </c>
      <c r="D5" s="92">
        <v>17.98</v>
      </c>
      <c r="E5" s="92">
        <v>21.66</v>
      </c>
      <c r="F5" s="92">
        <v>21.52</v>
      </c>
      <c r="G5" s="92">
        <v>21.42</v>
      </c>
      <c r="H5" s="92">
        <v>21.27</v>
      </c>
      <c r="I5" s="92">
        <v>24.490000000000009</v>
      </c>
      <c r="J5" s="92">
        <v>16.949999999999989</v>
      </c>
      <c r="K5" s="92">
        <v>12.8</v>
      </c>
      <c r="L5" s="95"/>
      <c r="M5" s="92">
        <v>64.459999999999994</v>
      </c>
      <c r="N5" s="92">
        <v>78.959999999999994</v>
      </c>
      <c r="O5" s="92">
        <v>84.13</v>
      </c>
    </row>
    <row r="6" spans="2:18" s="162" customFormat="1" x14ac:dyDescent="0.35">
      <c r="B6" s="174" t="s">
        <v>86</v>
      </c>
      <c r="C6" s="91">
        <v>71.900000000000006</v>
      </c>
      <c r="D6" s="92">
        <v>74.739999999999995</v>
      </c>
      <c r="E6" s="92">
        <v>76.25</v>
      </c>
      <c r="F6" s="92">
        <v>69.209999999999994</v>
      </c>
      <c r="G6" s="92">
        <v>65.239999999999995</v>
      </c>
      <c r="H6" s="92">
        <v>65.87</v>
      </c>
      <c r="I6" s="92">
        <v>68.13</v>
      </c>
      <c r="J6" s="92">
        <v>70.889999999999986</v>
      </c>
      <c r="K6" s="92">
        <v>73.3</v>
      </c>
      <c r="L6" s="95"/>
      <c r="M6" s="92">
        <v>362.77</v>
      </c>
      <c r="N6" s="92">
        <v>292.08999999999997</v>
      </c>
      <c r="O6" s="92">
        <v>270.13</v>
      </c>
    </row>
    <row r="7" spans="2:18" s="162" customFormat="1" x14ac:dyDescent="0.35">
      <c r="B7" s="176" t="s">
        <v>87</v>
      </c>
      <c r="C7" s="96">
        <v>65.05</v>
      </c>
      <c r="D7" s="97">
        <v>55.42</v>
      </c>
      <c r="E7" s="97">
        <v>45.68</v>
      </c>
      <c r="F7" s="97">
        <v>68.540000000000006</v>
      </c>
      <c r="G7" s="97">
        <v>81.819999999999993</v>
      </c>
      <c r="H7" s="97">
        <v>98.300000000000011</v>
      </c>
      <c r="I7" s="97">
        <v>155.17000000000002</v>
      </c>
      <c r="J7" s="97">
        <v>156.25</v>
      </c>
      <c r="K7" s="97">
        <v>123.82</v>
      </c>
      <c r="L7" s="93"/>
      <c r="M7" s="97">
        <v>28.66</v>
      </c>
      <c r="N7" s="97">
        <v>234.66</v>
      </c>
      <c r="O7" s="97">
        <v>491.5413552052396</v>
      </c>
    </row>
    <row r="8" spans="2:18" s="162" customFormat="1" x14ac:dyDescent="0.35">
      <c r="B8" s="177" t="s">
        <v>88</v>
      </c>
      <c r="C8" s="98">
        <v>3.76</v>
      </c>
      <c r="D8" s="92">
        <v>0</v>
      </c>
      <c r="E8" s="92">
        <v>0</v>
      </c>
      <c r="F8" s="92">
        <v>4.63</v>
      </c>
      <c r="G8" s="94">
        <v>0</v>
      </c>
      <c r="H8" s="92">
        <v>1.18</v>
      </c>
      <c r="I8" s="92">
        <v>0.9700000000000002</v>
      </c>
      <c r="J8" s="92">
        <v>2.99</v>
      </c>
      <c r="K8" s="92">
        <v>1.1299999999999999</v>
      </c>
      <c r="L8" s="95"/>
      <c r="M8" s="92">
        <v>64.459999999999994</v>
      </c>
      <c r="N8" s="92">
        <v>8.7200000000000006</v>
      </c>
      <c r="O8" s="92">
        <v>5.1400000000000006</v>
      </c>
    </row>
    <row r="9" spans="2:18" s="162" customFormat="1" x14ac:dyDescent="0.35">
      <c r="B9" s="177" t="s">
        <v>89</v>
      </c>
      <c r="C9" s="98">
        <v>0</v>
      </c>
      <c r="D9" s="92">
        <v>0</v>
      </c>
      <c r="E9" s="92">
        <v>36.58</v>
      </c>
      <c r="F9" s="92">
        <v>0</v>
      </c>
      <c r="G9" s="94">
        <v>0</v>
      </c>
      <c r="H9" s="92">
        <v>0</v>
      </c>
      <c r="I9" s="92">
        <v>12.22</v>
      </c>
      <c r="J9" s="92">
        <v>-8.92</v>
      </c>
      <c r="K9" s="92">
        <v>0</v>
      </c>
      <c r="L9" s="95"/>
      <c r="M9" s="92">
        <v>0</v>
      </c>
      <c r="N9" s="92">
        <v>36.58</v>
      </c>
      <c r="O9" s="92">
        <v>3.2935039000000002</v>
      </c>
    </row>
    <row r="10" spans="2:18" s="162" customFormat="1" x14ac:dyDescent="0.35">
      <c r="B10" s="177" t="s">
        <v>90</v>
      </c>
      <c r="C10" s="98">
        <v>29.51</v>
      </c>
      <c r="D10" s="99">
        <v>38.54</v>
      </c>
      <c r="E10" s="99">
        <v>27.89</v>
      </c>
      <c r="F10" s="99">
        <v>18.850000000000001</v>
      </c>
      <c r="G10" s="99">
        <v>66.05</v>
      </c>
      <c r="H10" s="99">
        <v>28.59</v>
      </c>
      <c r="I10" s="99">
        <v>31.22</v>
      </c>
      <c r="J10" s="92">
        <v>26.571999999999999</v>
      </c>
      <c r="K10" s="92">
        <v>25.921690406898666</v>
      </c>
      <c r="L10" s="95"/>
      <c r="M10" s="99">
        <v>105.81</v>
      </c>
      <c r="N10" s="99">
        <v>114.8</v>
      </c>
      <c r="O10" s="99">
        <v>152.43257265804601</v>
      </c>
    </row>
    <row r="11" spans="2:18" s="162" customFormat="1" x14ac:dyDescent="0.35">
      <c r="B11" s="177" t="s">
        <v>91</v>
      </c>
      <c r="C11" s="98">
        <v>0</v>
      </c>
      <c r="D11" s="99">
        <v>0</v>
      </c>
      <c r="E11" s="99">
        <v>0</v>
      </c>
      <c r="F11" s="99">
        <v>0</v>
      </c>
      <c r="G11" s="92">
        <v>0</v>
      </c>
      <c r="H11" s="92">
        <v>0</v>
      </c>
      <c r="I11" s="99">
        <v>0</v>
      </c>
      <c r="J11" s="92">
        <v>4.79</v>
      </c>
      <c r="K11" s="178">
        <v>-0.35624526561782099</v>
      </c>
      <c r="L11" s="93"/>
      <c r="M11" s="92">
        <v>2.35</v>
      </c>
      <c r="N11" s="92">
        <v>0</v>
      </c>
      <c r="O11" s="92">
        <v>4.79</v>
      </c>
    </row>
    <row r="12" spans="2:18" s="162" customFormat="1" x14ac:dyDescent="0.35">
      <c r="B12" s="177" t="s">
        <v>92</v>
      </c>
      <c r="C12" s="98">
        <v>-9.64</v>
      </c>
      <c r="D12" s="92">
        <v>-22.23</v>
      </c>
      <c r="E12" s="92">
        <v>-2.8499999999999996</v>
      </c>
      <c r="F12" s="92">
        <v>-9.6300000000000008</v>
      </c>
      <c r="G12" s="92">
        <v>-11.119999999999997</v>
      </c>
      <c r="H12" s="92">
        <v>-6.360000000000003</v>
      </c>
      <c r="I12" s="92">
        <v>-30.23</v>
      </c>
      <c r="J12" s="92">
        <v>-36.202840099999996</v>
      </c>
      <c r="K12" s="92">
        <v>-24.329396534467001</v>
      </c>
      <c r="L12" s="100"/>
      <c r="M12" s="92">
        <v>-48.69</v>
      </c>
      <c r="N12" s="92">
        <v>-44.35</v>
      </c>
      <c r="O12" s="92">
        <v>-83.912840099999997</v>
      </c>
      <c r="R12" s="179"/>
    </row>
    <row r="13" spans="2:18" s="162" customFormat="1" ht="29" x14ac:dyDescent="0.35">
      <c r="B13" s="177" t="s">
        <v>93</v>
      </c>
      <c r="C13" s="98">
        <v>1.46</v>
      </c>
      <c r="D13" s="99">
        <v>3.25</v>
      </c>
      <c r="E13" s="99">
        <v>0</v>
      </c>
      <c r="F13" s="99">
        <v>0.67</v>
      </c>
      <c r="G13" s="92">
        <v>3.21</v>
      </c>
      <c r="H13" s="92">
        <v>0</v>
      </c>
      <c r="I13" s="92">
        <v>1.31</v>
      </c>
      <c r="J13" s="92">
        <v>0.16588746580031</v>
      </c>
      <c r="K13" s="92">
        <v>0.17649999999999999</v>
      </c>
      <c r="L13" s="101"/>
      <c r="M13" s="92">
        <v>10.11</v>
      </c>
      <c r="N13" s="92">
        <v>5.31</v>
      </c>
      <c r="O13" s="92">
        <v>4.6858874658003096</v>
      </c>
    </row>
    <row r="14" spans="2:18" s="162" customFormat="1" x14ac:dyDescent="0.35">
      <c r="B14" s="177" t="s">
        <v>94</v>
      </c>
      <c r="C14" s="98">
        <v>0</v>
      </c>
      <c r="D14" s="99">
        <v>0</v>
      </c>
      <c r="E14" s="99">
        <v>0</v>
      </c>
      <c r="F14" s="99">
        <v>0</v>
      </c>
      <c r="G14" s="94">
        <v>0</v>
      </c>
      <c r="H14" s="92">
        <v>0</v>
      </c>
      <c r="I14" s="92">
        <v>0</v>
      </c>
      <c r="J14" s="92">
        <v>0</v>
      </c>
      <c r="K14" s="92"/>
      <c r="L14" s="95"/>
      <c r="M14" s="92">
        <v>-3.5</v>
      </c>
      <c r="N14" s="92">
        <v>0</v>
      </c>
      <c r="O14" s="92"/>
    </row>
    <row r="15" spans="2:18" s="162" customFormat="1" x14ac:dyDescent="0.35">
      <c r="B15" s="177" t="s">
        <v>95</v>
      </c>
      <c r="C15" s="98">
        <v>0</v>
      </c>
      <c r="D15" s="99">
        <v>0</v>
      </c>
      <c r="E15" s="99">
        <v>0</v>
      </c>
      <c r="F15" s="99">
        <v>0</v>
      </c>
      <c r="G15" s="94">
        <v>-19.23</v>
      </c>
      <c r="H15" s="92">
        <v>0</v>
      </c>
      <c r="I15" s="92">
        <v>0</v>
      </c>
      <c r="J15" s="92">
        <v>0</v>
      </c>
      <c r="K15" s="92"/>
      <c r="L15" s="95"/>
      <c r="M15" s="92">
        <v>0</v>
      </c>
      <c r="N15" s="92">
        <v>0</v>
      </c>
      <c r="O15" s="92">
        <v>-19.23</v>
      </c>
    </row>
    <row r="16" spans="2:18" x14ac:dyDescent="0.35">
      <c r="B16" s="102" t="s">
        <v>96</v>
      </c>
      <c r="C16" s="103">
        <v>90.14</v>
      </c>
      <c r="D16" s="104">
        <v>75.08</v>
      </c>
      <c r="E16" s="104">
        <v>107.53000000000003</v>
      </c>
      <c r="F16" s="104">
        <v>84.07</v>
      </c>
      <c r="G16" s="105">
        <v>120.73</v>
      </c>
      <c r="H16" s="104">
        <v>121.71000000000002</v>
      </c>
      <c r="I16" s="104">
        <v>170.66000000000003</v>
      </c>
      <c r="J16" s="104">
        <v>145.63999999999999</v>
      </c>
      <c r="K16" s="104">
        <v>126.36254860681385</v>
      </c>
      <c r="L16" s="106"/>
      <c r="M16" s="104">
        <v>158.19999999999976</v>
      </c>
      <c r="N16" s="104">
        <v>356.72000000000048</v>
      </c>
      <c r="O16" s="104">
        <v>558.74047912908577</v>
      </c>
      <c r="Q16" s="48"/>
    </row>
    <row r="17" spans="2:15" s="162" customFormat="1" x14ac:dyDescent="0.35">
      <c r="B17" s="174" t="s">
        <v>97</v>
      </c>
      <c r="C17" s="99">
        <v>522.41999999999996</v>
      </c>
      <c r="D17" s="99">
        <v>551.57000000000005</v>
      </c>
      <c r="E17" s="99">
        <v>601.64</v>
      </c>
      <c r="F17" s="99">
        <v>598.65</v>
      </c>
      <c r="G17" s="99">
        <v>615.91000000000008</v>
      </c>
      <c r="H17" s="99">
        <v>649.89999999999986</v>
      </c>
      <c r="I17" s="99">
        <v>744.27</v>
      </c>
      <c r="J17" s="99">
        <v>700.5</v>
      </c>
      <c r="K17" s="99">
        <v>736.91737653447933</v>
      </c>
      <c r="L17" s="95"/>
      <c r="M17" s="92">
        <v>1769.55</v>
      </c>
      <c r="N17" s="92">
        <v>2274.27</v>
      </c>
      <c r="O17" s="92">
        <v>2710.587</v>
      </c>
    </row>
    <row r="18" spans="2:15" s="162" customFormat="1" x14ac:dyDescent="0.35">
      <c r="B18" s="176" t="s">
        <v>98</v>
      </c>
      <c r="C18" s="107">
        <v>0.17249999999999999</v>
      </c>
      <c r="D18" s="107">
        <v>0.13619999999999999</v>
      </c>
      <c r="E18" s="107">
        <v>0.1787</v>
      </c>
      <c r="F18" s="107">
        <v>0.1404</v>
      </c>
      <c r="G18" s="107">
        <v>0.1958</v>
      </c>
      <c r="H18" s="107">
        <v>0.18759999999999999</v>
      </c>
      <c r="I18" s="107">
        <v>0.2293</v>
      </c>
      <c r="J18" s="107">
        <v>0.2079</v>
      </c>
      <c r="K18" s="107">
        <v>0.17147451346725234</v>
      </c>
      <c r="L18" s="108"/>
      <c r="M18" s="107">
        <v>8.9399999999999993E-2</v>
      </c>
      <c r="N18" s="107">
        <v>0.15659999999999999</v>
      </c>
      <c r="O18" s="107">
        <v>0.20613264917491517</v>
      </c>
    </row>
    <row r="19" spans="2:15" x14ac:dyDescent="0.35">
      <c r="L19" s="29"/>
    </row>
    <row r="20" spans="2:15" x14ac:dyDescent="0.35">
      <c r="C20" s="48"/>
      <c r="D20" s="48"/>
      <c r="E20" s="48"/>
      <c r="F20" s="48"/>
      <c r="G20" s="48"/>
      <c r="H20" s="48"/>
      <c r="I20" s="48"/>
      <c r="J20" s="48"/>
      <c r="K20" s="48"/>
      <c r="L20" s="64"/>
      <c r="M20" s="79"/>
      <c r="N20" s="79"/>
    </row>
    <row r="21" spans="2:15" x14ac:dyDescent="0.35">
      <c r="C21" s="64"/>
      <c r="G21" s="64"/>
      <c r="I21" s="64"/>
      <c r="J21" s="64"/>
      <c r="K21" s="64"/>
    </row>
    <row r="26" spans="2:15" x14ac:dyDescent="0.35">
      <c r="L26" s="13"/>
    </row>
    <row r="28" spans="2:15" x14ac:dyDescent="0.35">
      <c r="L28" s="13"/>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B664-4B69-4B98-B868-55FBC020BAC9}">
  <sheetPr>
    <tabColor rgb="FF36CC88"/>
  </sheetPr>
  <dimension ref="B1:C20"/>
  <sheetViews>
    <sheetView showGridLines="0" topLeftCell="A16" zoomScaleNormal="80" workbookViewId="0">
      <selection activeCell="C7" sqref="C7"/>
    </sheetView>
  </sheetViews>
  <sheetFormatPr defaultColWidth="8.81640625" defaultRowHeight="14.5" x14ac:dyDescent="0.35"/>
  <cols>
    <col min="1" max="1" width="8.81640625" style="1"/>
    <col min="2" max="2" width="26.81640625" style="1" customWidth="1"/>
    <col min="3" max="3" width="114.1796875" style="1" customWidth="1"/>
    <col min="4" max="16384" width="8.81640625" style="1"/>
  </cols>
  <sheetData>
    <row r="1" spans="2:3" ht="15" thickBot="1" x14ac:dyDescent="0.4"/>
    <row r="2" spans="2:3" x14ac:dyDescent="0.35">
      <c r="B2" s="2" t="s">
        <v>99</v>
      </c>
      <c r="C2" s="14" t="s">
        <v>100</v>
      </c>
    </row>
    <row r="3" spans="2:3" ht="71.25" customHeight="1" x14ac:dyDescent="0.35">
      <c r="B3" s="154" t="s">
        <v>25</v>
      </c>
      <c r="C3" s="30" t="s">
        <v>101</v>
      </c>
    </row>
    <row r="4" spans="2:3" ht="97.5" customHeight="1" thickBot="1" x14ac:dyDescent="0.4">
      <c r="B4" s="154"/>
      <c r="C4" s="31" t="s">
        <v>102</v>
      </c>
    </row>
    <row r="5" spans="2:3" ht="31.5" customHeight="1" thickBot="1" x14ac:dyDescent="0.4">
      <c r="B5" s="15" t="s">
        <v>44</v>
      </c>
      <c r="C5" s="15" t="s">
        <v>103</v>
      </c>
    </row>
    <row r="6" spans="2:3" ht="33" customHeight="1" thickBot="1" x14ac:dyDescent="0.4">
      <c r="B6" s="15" t="s">
        <v>104</v>
      </c>
      <c r="C6" s="15" t="s">
        <v>105</v>
      </c>
    </row>
    <row r="7" spans="2:3" ht="55.5" customHeight="1" thickBot="1" x14ac:dyDescent="0.4">
      <c r="B7" s="15" t="s">
        <v>24</v>
      </c>
      <c r="C7" s="15" t="s">
        <v>106</v>
      </c>
    </row>
    <row r="8" spans="2:3" ht="30" customHeight="1" thickBot="1" x14ac:dyDescent="0.4">
      <c r="B8" s="15" t="s">
        <v>43</v>
      </c>
      <c r="C8" s="15" t="s">
        <v>107</v>
      </c>
    </row>
    <row r="9" spans="2:3" ht="30" customHeight="1" thickBot="1" x14ac:dyDescent="0.4">
      <c r="B9" s="15" t="s">
        <v>108</v>
      </c>
      <c r="C9" s="15" t="s">
        <v>109</v>
      </c>
    </row>
    <row r="10" spans="2:3" ht="30" customHeight="1" thickBot="1" x14ac:dyDescent="0.4">
      <c r="B10" s="15" t="s">
        <v>48</v>
      </c>
      <c r="C10" s="15" t="s">
        <v>110</v>
      </c>
    </row>
    <row r="11" spans="2:3" ht="30" customHeight="1" thickBot="1" x14ac:dyDescent="0.4">
      <c r="B11" s="15" t="s">
        <v>38</v>
      </c>
      <c r="C11" s="15" t="s">
        <v>111</v>
      </c>
    </row>
    <row r="12" spans="2:3" ht="30" customHeight="1" thickBot="1" x14ac:dyDescent="0.4">
      <c r="B12" s="15" t="s">
        <v>53</v>
      </c>
      <c r="C12" s="15" t="s">
        <v>112</v>
      </c>
    </row>
    <row r="13" spans="2:3" ht="30" customHeight="1" thickBot="1" x14ac:dyDescent="0.4">
      <c r="B13" s="15" t="s">
        <v>50</v>
      </c>
      <c r="C13" s="15" t="s">
        <v>113</v>
      </c>
    </row>
    <row r="14" spans="2:3" ht="30" customHeight="1" thickBot="1" x14ac:dyDescent="0.4">
      <c r="B14" s="15" t="s">
        <v>39</v>
      </c>
      <c r="C14" s="15" t="s">
        <v>114</v>
      </c>
    </row>
    <row r="15" spans="2:3" ht="30" customHeight="1" thickBot="1" x14ac:dyDescent="0.4">
      <c r="B15" s="15" t="s">
        <v>20</v>
      </c>
      <c r="C15" s="15" t="s">
        <v>115</v>
      </c>
    </row>
    <row r="16" spans="2:3" ht="30" customHeight="1" thickBot="1" x14ac:dyDescent="0.4">
      <c r="B16" s="15" t="s">
        <v>51</v>
      </c>
      <c r="C16" s="15" t="s">
        <v>116</v>
      </c>
    </row>
    <row r="17" spans="2:3" ht="30" customHeight="1" thickBot="1" x14ac:dyDescent="0.4">
      <c r="B17" s="15" t="s">
        <v>117</v>
      </c>
      <c r="C17" s="15" t="s">
        <v>118</v>
      </c>
    </row>
    <row r="18" spans="2:3" ht="30" customHeight="1" thickBot="1" x14ac:dyDescent="0.4">
      <c r="B18" s="15" t="s">
        <v>119</v>
      </c>
      <c r="C18" s="15" t="s">
        <v>120</v>
      </c>
    </row>
    <row r="19" spans="2:3" ht="30" customHeight="1" thickBot="1" x14ac:dyDescent="0.4">
      <c r="B19" s="15" t="s">
        <v>56</v>
      </c>
      <c r="C19" s="15" t="s">
        <v>121</v>
      </c>
    </row>
    <row r="20" spans="2:3" ht="30" customHeight="1" thickBot="1" x14ac:dyDescent="0.4">
      <c r="B20" s="15" t="s">
        <v>122</v>
      </c>
      <c r="C20" s="15" t="s">
        <v>123</v>
      </c>
    </row>
  </sheetData>
  <mergeCells count="1">
    <mergeCell ref="B3: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Cover Page</vt:lpstr>
      <vt:lpstr>Table of Contents</vt:lpstr>
      <vt:lpstr>Sheet1</vt:lpstr>
      <vt:lpstr>A-KPI's</vt:lpstr>
      <vt:lpstr>B-Management P&amp;L</vt:lpstr>
      <vt:lpstr>C-Reconciliations</vt:lpstr>
      <vt:lpstr>D-Glossary</vt:lpstr>
      <vt:lpstr>'D-Glossary'!_Hlk198141306</vt:lpstr>
      <vt:lpstr>'D-Glossary'!_Hlk198141336</vt:lpstr>
      <vt:lpstr>'D-Glossary'!_Hlk198141364</vt:lpstr>
      <vt:lpstr>'D-Glossary'!_Hlk198141391</vt:lpstr>
      <vt:lpstr>'D-Glossary'!_Hlk198141405</vt:lpstr>
      <vt:lpstr>'D-Glossary'!_Hlk198141440</vt:lpstr>
      <vt:lpstr>'D-Glossary'!_Hlk198141451</vt:lpstr>
      <vt:lpstr>'D-Glossary'!_Hlk198141459</vt:lpstr>
      <vt:lpstr>'D-Glossary'!_Hlk198141471</vt:lpstr>
      <vt:lpstr>'D-Glossary'!_Hlk198141500</vt:lpstr>
      <vt:lpstr>'D-Glossary'!_Hlk198141529</vt:lpstr>
      <vt:lpstr>'D-Glossary'!_Hlk198141959</vt:lpstr>
      <vt:lpstr>'D-Glossary'!_Hlk198142381</vt:lpstr>
      <vt:lpstr>'D-Glossary'!_Hlk199962813</vt:lpstr>
      <vt:lpstr>'C-Reconciliations'!_Hlk209730548</vt:lpstr>
      <vt:lpstr>'Cover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Arpit Khurana</dc:creator>
  <cp:keywords/>
  <dc:description/>
  <cp:lastModifiedBy>Arpit Khurana</cp:lastModifiedBy>
  <cp:revision/>
  <dcterms:created xsi:type="dcterms:W3CDTF">2015-06-05T18:17:20Z</dcterms:created>
  <dcterms:modified xsi:type="dcterms:W3CDTF">2026-07-28T10:19:25Z</dcterms:modified>
  <cp:category/>
  <cp:contentStatus/>
</cp:coreProperties>
</file>